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4345" windowHeight="11805" tabRatio="600" firstSheet="0" activeTab="0" autoFilterDateGrouping="1"/>
  </bookViews>
  <sheets>
    <sheet xmlns:r="http://schemas.openxmlformats.org/officeDocument/2006/relationships" name="设备采购分项预算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0_ "/>
  </numFmts>
  <fonts count="31">
    <font>
      <name val="宋体"/>
      <charset val="134"/>
      <color theme="1"/>
      <sz val="11"/>
      <scheme val="minor"/>
    </font>
    <font>
      <name val="SimHei"/>
      <charset val="134"/>
      <b val="1"/>
      <sz val="14"/>
    </font>
    <font>
      <name val="SimHei"/>
      <charset val="134"/>
      <b val="1"/>
      <color rgb="FFFFFFFF"/>
      <sz val="10"/>
    </font>
    <font>
      <name val="SimHei"/>
      <charset val="134"/>
      <b val="1"/>
      <sz val="10"/>
    </font>
    <font>
      <name val="SimSun"/>
      <charset val="134"/>
      <sz val="9"/>
    </font>
    <font>
      <name val="宋体"/>
      <charset val="134"/>
      <color theme="1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/>
    <font>
      <name val="宋体"/>
      <sz val="11"/>
    </font>
    <font>
      <name val="SimHei"/>
      <b val="1"/>
      <sz val="14"/>
    </font>
    <font>
      <name val="SimHei"/>
      <b val="1"/>
      <sz val="10"/>
    </font>
    <font>
      <name val="SimSun"/>
      <sz val="9"/>
    </font>
    <font>
      <name val="宋体"/>
      <sz val="10"/>
    </font>
  </fonts>
  <fills count="36">
    <fill>
      <patternFill/>
    </fill>
    <fill>
      <patternFill patternType="gray125"/>
    </fill>
    <fill>
      <patternFill patternType="solid">
        <fgColor rgb="FF1B3A5C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9">
    <xf numFmtId="0" fontId="0" fillId="0" borderId="0"/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0" fillId="5" borderId="2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0" applyAlignment="1">
      <alignment vertical="center"/>
    </xf>
    <xf numFmtId="0" fontId="11" fillId="0" borderId="3" applyAlignment="1">
      <alignment vertical="center"/>
    </xf>
    <xf numFmtId="0" fontId="12" fillId="0" borderId="3" applyAlignment="1">
      <alignment vertical="center"/>
    </xf>
    <xf numFmtId="0" fontId="13" fillId="0" borderId="4" applyAlignment="1">
      <alignment vertical="center"/>
    </xf>
    <xf numFmtId="0" fontId="13" fillId="0" borderId="0" applyAlignment="1">
      <alignment vertical="center"/>
    </xf>
    <xf numFmtId="0" fontId="14" fillId="6" borderId="5" applyAlignment="1">
      <alignment vertical="center"/>
    </xf>
    <xf numFmtId="0" fontId="15" fillId="7" borderId="6" applyAlignment="1">
      <alignment vertical="center"/>
    </xf>
    <xf numFmtId="0" fontId="16" fillId="7" borderId="5" applyAlignment="1">
      <alignment vertical="center"/>
    </xf>
    <xf numFmtId="0" fontId="17" fillId="8" borderId="7" applyAlignment="1">
      <alignment vertical="center"/>
    </xf>
    <xf numFmtId="0" fontId="18" fillId="0" borderId="8" applyAlignment="1">
      <alignment vertical="center"/>
    </xf>
    <xf numFmtId="0" fontId="19" fillId="0" borderId="9" applyAlignment="1">
      <alignment vertical="center"/>
    </xf>
    <xf numFmtId="0" fontId="20" fillId="9" borderId="0" applyAlignment="1">
      <alignment vertical="center"/>
    </xf>
    <xf numFmtId="0" fontId="21" fillId="10" borderId="0" applyAlignment="1">
      <alignment vertical="center"/>
    </xf>
    <xf numFmtId="0" fontId="22" fillId="11" borderId="0" applyAlignment="1">
      <alignment vertical="center"/>
    </xf>
    <xf numFmtId="0" fontId="23" fillId="12" borderId="0" applyAlignment="1">
      <alignment vertical="center"/>
    </xf>
    <xf numFmtId="0" fontId="24" fillId="13" borderId="0" applyAlignment="1">
      <alignment vertical="center"/>
    </xf>
    <xf numFmtId="0" fontId="24" fillId="14" borderId="0" applyAlignment="1">
      <alignment vertical="center"/>
    </xf>
    <xf numFmtId="0" fontId="23" fillId="15" borderId="0" applyAlignment="1">
      <alignment vertical="center"/>
    </xf>
    <xf numFmtId="0" fontId="23" fillId="16" borderId="0" applyAlignment="1">
      <alignment vertical="center"/>
    </xf>
    <xf numFmtId="0" fontId="24" fillId="17" borderId="0" applyAlignment="1">
      <alignment vertical="center"/>
    </xf>
    <xf numFmtId="0" fontId="24" fillId="18" borderId="0" applyAlignment="1">
      <alignment vertical="center"/>
    </xf>
    <xf numFmtId="0" fontId="23" fillId="19" borderId="0" applyAlignment="1">
      <alignment vertical="center"/>
    </xf>
    <xf numFmtId="0" fontId="23" fillId="20" borderId="0" applyAlignment="1">
      <alignment vertical="center"/>
    </xf>
    <xf numFmtId="0" fontId="24" fillId="21" borderId="0" applyAlignment="1">
      <alignment vertical="center"/>
    </xf>
    <xf numFmtId="0" fontId="24" fillId="22" borderId="0" applyAlignment="1">
      <alignment vertical="center"/>
    </xf>
    <xf numFmtId="0" fontId="23" fillId="23" borderId="0" applyAlignment="1">
      <alignment vertical="center"/>
    </xf>
    <xf numFmtId="0" fontId="23" fillId="24" borderId="0" applyAlignment="1">
      <alignment vertical="center"/>
    </xf>
    <xf numFmtId="0" fontId="24" fillId="25" borderId="0" applyAlignment="1">
      <alignment vertical="center"/>
    </xf>
    <xf numFmtId="0" fontId="24" fillId="26" borderId="0" applyAlignment="1">
      <alignment vertical="center"/>
    </xf>
    <xf numFmtId="0" fontId="23" fillId="27" borderId="0" applyAlignment="1">
      <alignment vertical="center"/>
    </xf>
    <xf numFmtId="0" fontId="23" fillId="28" borderId="0" applyAlignment="1">
      <alignment vertical="center"/>
    </xf>
    <xf numFmtId="0" fontId="24" fillId="29" borderId="0" applyAlignment="1">
      <alignment vertical="center"/>
    </xf>
    <xf numFmtId="0" fontId="24" fillId="30" borderId="0" applyAlignment="1">
      <alignment vertical="center"/>
    </xf>
    <xf numFmtId="0" fontId="23" fillId="31" borderId="0" applyAlignment="1">
      <alignment vertical="center"/>
    </xf>
    <xf numFmtId="0" fontId="23" fillId="32" borderId="0" applyAlignment="1">
      <alignment vertical="center"/>
    </xf>
    <xf numFmtId="0" fontId="24" fillId="33" borderId="0" applyAlignment="1">
      <alignment vertical="center"/>
    </xf>
    <xf numFmtId="0" fontId="24" fillId="34" borderId="0" applyAlignment="1">
      <alignment vertical="center"/>
    </xf>
    <xf numFmtId="0" fontId="23" fillId="35" borderId="0" applyAlignment="1">
      <alignment vertical="center"/>
    </xf>
  </cellStyleXfs>
  <cellXfs count="67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 wrapText="1"/>
    </xf>
    <xf numFmtId="164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3" fontId="3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3" fontId="4" fillId="0" borderId="1" applyAlignment="1" pivotButton="0" quotePrefix="0" xfId="0">
      <alignment horizontal="center" vertical="center"/>
    </xf>
    <xf numFmtId="164" fontId="4" fillId="0" borderId="1" applyAlignment="1" pivotButton="0" quotePrefix="0" xfId="0">
      <alignment horizontal="center" vertical="center"/>
    </xf>
    <xf numFmtId="3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distributed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26" fillId="0" borderId="0" pivotButton="0" quotePrefix="0" xfId="0"/>
    <xf numFmtId="0" fontId="27" fillId="0" borderId="1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13" pivotButton="0" quotePrefix="0" xfId="0"/>
    <xf numFmtId="0" fontId="28" fillId="2" borderId="1" applyAlignment="1" pivotButton="0" quotePrefix="0" xfId="0">
      <alignment horizontal="center" vertical="center" wrapText="1"/>
    </xf>
    <xf numFmtId="164" fontId="28" fillId="2" borderId="1" applyAlignment="1" pivotButton="0" quotePrefix="0" xfId="0">
      <alignment horizontal="center" vertical="center" wrapText="1"/>
    </xf>
    <xf numFmtId="0" fontId="28" fillId="3" borderId="1" applyAlignment="1" pivotButton="0" quotePrefix="0" xfId="0">
      <alignment horizontal="center" vertical="center" wrapText="1"/>
    </xf>
    <xf numFmtId="0" fontId="28" fillId="3" borderId="1" applyAlignment="1" pivotButton="0" quotePrefix="0" xfId="0">
      <alignment horizontal="left" vertical="center" wrapText="1"/>
    </xf>
    <xf numFmtId="3" fontId="28" fillId="3" borderId="1" applyAlignment="1" pivotButton="0" quotePrefix="0" xfId="0">
      <alignment horizontal="center" vertical="center"/>
    </xf>
    <xf numFmtId="164" fontId="28" fillId="3" borderId="1" applyAlignment="1" pivotButton="0" quotePrefix="0" xfId="0">
      <alignment horizontal="center" vertical="center"/>
    </xf>
    <xf numFmtId="0" fontId="29" fillId="0" borderId="1" applyAlignment="1" pivotButton="0" quotePrefix="0" xfId="0">
      <alignment horizontal="center" vertical="center" wrapText="1"/>
    </xf>
    <xf numFmtId="0" fontId="29" fillId="0" borderId="1" applyAlignment="1" pivotButton="0" quotePrefix="0" xfId="0">
      <alignment horizontal="left" vertical="center" wrapText="1"/>
    </xf>
    <xf numFmtId="3" fontId="29" fillId="0" borderId="1" applyAlignment="1" pivotButton="0" quotePrefix="0" xfId="0">
      <alignment horizontal="center" vertical="center"/>
    </xf>
    <xf numFmtId="164" fontId="29" fillId="0" borderId="1" applyAlignment="1" pivotButton="0" quotePrefix="0" xfId="0">
      <alignment horizontal="center" vertical="center"/>
    </xf>
    <xf numFmtId="0" fontId="25" fillId="0" borderId="0" pivotButton="0" quotePrefix="0" xfId="0"/>
    <xf numFmtId="0" fontId="29" fillId="3" borderId="1" applyAlignment="1" pivotButton="0" quotePrefix="0" xfId="0">
      <alignment horizontal="center" vertical="center"/>
    </xf>
    <xf numFmtId="0" fontId="29" fillId="3" borderId="1" applyAlignment="1" pivotButton="0" quotePrefix="0" xfId="0">
      <alignment horizontal="left" vertical="center"/>
    </xf>
    <xf numFmtId="0" fontId="29" fillId="3" borderId="1" applyAlignment="1" pivotButton="0" quotePrefix="0" xfId="0">
      <alignment horizontal="left" vertical="center" wrapText="1"/>
    </xf>
    <xf numFmtId="3" fontId="29" fillId="3" borderId="1" applyAlignment="1" pivotButton="0" quotePrefix="0" xfId="0">
      <alignment horizontal="center" vertical="center"/>
    </xf>
    <xf numFmtId="164" fontId="29" fillId="3" borderId="1" applyAlignment="1" pivotButton="0" quotePrefix="0" xfId="0">
      <alignment horizontal="center" vertical="center"/>
    </xf>
    <xf numFmtId="3" fontId="25" fillId="3" borderId="1" pivotButton="0" quotePrefix="0" xfId="0"/>
    <xf numFmtId="0" fontId="29" fillId="0" borderId="1" applyAlignment="1" pivotButton="0" quotePrefix="0" xfId="0">
      <alignment horizontal="center" vertical="center"/>
    </xf>
    <xf numFmtId="0" fontId="29" fillId="0" borderId="1" applyAlignment="1" pivotButton="0" quotePrefix="0" xfId="0">
      <alignment horizontal="left" vertical="center"/>
    </xf>
    <xf numFmtId="3" fontId="25" fillId="0" borderId="1" pivotButton="0" quotePrefix="0" xfId="0"/>
    <xf numFmtId="0" fontId="28" fillId="0" borderId="1" applyAlignment="1" pivotButton="0" quotePrefix="0" xfId="0">
      <alignment horizontal="center" vertical="center" wrapText="1"/>
    </xf>
    <xf numFmtId="0" fontId="28" fillId="0" borderId="1" applyAlignment="1" pivotButton="0" quotePrefix="0" xfId="0">
      <alignment horizontal="left" vertical="center" wrapText="1"/>
    </xf>
    <xf numFmtId="3" fontId="28" fillId="0" borderId="1" applyAlignment="1" pivotButton="0" quotePrefix="0" xfId="0">
      <alignment horizontal="center" vertical="center"/>
    </xf>
    <xf numFmtId="164" fontId="28" fillId="0" borderId="1" applyAlignment="1" pivotButton="0" quotePrefix="0" xfId="0">
      <alignment horizontal="center" vertical="center"/>
    </xf>
    <xf numFmtId="0" fontId="29" fillId="3" borderId="1" applyAlignment="1" pivotButton="0" quotePrefix="0" xfId="0">
      <alignment horizontal="center" vertical="center" wrapText="1"/>
    </xf>
    <xf numFmtId="3" fontId="29" fillId="0" borderId="1" applyAlignment="1" pivotButton="0" quotePrefix="0" xfId="0">
      <alignment horizontal="center" vertical="center" wrapText="1"/>
    </xf>
    <xf numFmtId="0" fontId="29" fillId="4" borderId="1" applyAlignment="1" pivotButton="0" quotePrefix="0" xfId="0">
      <alignment horizontal="center" vertical="center" wrapText="1"/>
    </xf>
    <xf numFmtId="0" fontId="29" fillId="0" borderId="0" applyAlignment="1" pivotButton="0" quotePrefix="0" xfId="0">
      <alignment horizontal="left" vertical="center" wrapText="1"/>
    </xf>
    <xf numFmtId="0" fontId="29" fillId="4" borderId="1" applyAlignment="1" pivotButton="0" quotePrefix="0" xfId="0">
      <alignment horizontal="left" vertical="center" wrapText="1"/>
    </xf>
    <xf numFmtId="3" fontId="29" fillId="4" borderId="1" applyAlignment="1" pivotButton="0" quotePrefix="0" xfId="0">
      <alignment horizontal="center" vertical="center"/>
    </xf>
    <xf numFmtId="164" fontId="29" fillId="4" borderId="1" applyAlignment="1" pivotButton="0" quotePrefix="0" xfId="0">
      <alignment horizontal="center" vertical="center"/>
    </xf>
    <xf numFmtId="3" fontId="30" fillId="4" borderId="1" applyAlignment="1" pivotButton="0" quotePrefix="0" xfId="0">
      <alignment horizontal="distributed" vertical="center" wrapText="1"/>
    </xf>
    <xf numFmtId="3" fontId="29" fillId="3" borderId="1" applyAlignment="1" pivotButton="0" quotePrefix="0" xfId="0">
      <alignment horizontal="left" vertical="center" wrapText="1"/>
    </xf>
    <xf numFmtId="164" fontId="29" fillId="3" borderId="1" applyAlignment="1" pivotButton="0" quotePrefix="0" xfId="0">
      <alignment horizontal="left" vertical="center" wrapText="1"/>
    </xf>
    <xf numFmtId="0" fontId="28" fillId="0" borderId="1" applyAlignment="1" pivotButton="0" quotePrefix="0" xfId="0">
      <alignment horizontal="center" vertical="center"/>
    </xf>
    <xf numFmtId="0" fontId="30" fillId="0" borderId="1" applyAlignment="1" pivotButton="0" quotePrefix="0" xfId="0">
      <alignment horizontal="distributed" vertical="center" wrapText="1"/>
    </xf>
    <xf numFmtId="0" fontId="29" fillId="0" borderId="0" applyAlignment="1" pivotButton="0" quotePrefix="0" xfId="0">
      <alignment horizontal="center" vertical="center" wrapText="1"/>
    </xf>
    <xf numFmtId="0" fontId="29" fillId="0" borderId="0" applyAlignment="1" pivotButton="0" quotePrefix="0" xfId="0">
      <alignment horizontal="center" vertical="center"/>
    </xf>
    <xf numFmtId="0" fontId="30" fillId="0" borderId="0" applyAlignment="1" pivotButton="0" quotePrefix="0" xfId="0">
      <alignment horizontal="distributed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7"/>
  <sheetViews>
    <sheetView tabSelected="1" topLeftCell="A87" zoomScale="120" zoomScaleNormal="120" workbookViewId="0">
      <selection activeCell="D96" sqref="D96"/>
    </sheetView>
  </sheetViews>
  <sheetFormatPr baseColWidth="8" defaultColWidth="9" defaultRowHeight="13.5"/>
  <cols>
    <col width="1.375" customWidth="1" min="1" max="1"/>
    <col width="5" customWidth="1" min="2" max="2"/>
    <col width="20.875" customWidth="1" min="3" max="3"/>
    <col width="46" customWidth="1" min="4" max="4"/>
    <col width="7" customWidth="1" min="5" max="5"/>
    <col width="5" customWidth="1" min="6" max="6"/>
    <col width="10" customWidth="1" style="1" min="7" max="7"/>
    <col width="10" customWidth="1" style="23" min="8" max="8"/>
    <col width="15.3083333333333" customWidth="1" style="1" min="9" max="9"/>
    <col width="28" customWidth="1" min="10" max="10"/>
  </cols>
  <sheetData>
    <row r="1" ht="9" customHeight="1">
      <c r="A1" s="24" t="n"/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</row>
    <row r="2" ht="30" customHeight="1">
      <c r="A2" s="24" t="n"/>
      <c r="B2" s="25" t="inlineStr">
        <is>
          <t>川润能源100MW/200MWh电网侧储能项目 — 项目采购分项预算</t>
        </is>
      </c>
      <c r="C2" s="26" t="n"/>
      <c r="D2" s="26" t="n"/>
      <c r="E2" s="26" t="n"/>
      <c r="F2" s="26" t="n"/>
      <c r="G2" s="26" t="n"/>
      <c r="H2" s="26" t="n"/>
      <c r="I2" s="26" t="n"/>
      <c r="J2" s="27" t="n"/>
    </row>
    <row r="3" ht="26" customHeight="1">
      <c r="A3" s="24" t="n"/>
      <c r="B3" s="28" t="inlineStr">
        <is>
          <t>序号</t>
        </is>
      </c>
      <c r="C3" s="28" t="inlineStr">
        <is>
          <t>采购分项</t>
        </is>
      </c>
      <c r="D3" s="28" t="inlineStr">
        <is>
          <t>参数规格</t>
        </is>
      </c>
      <c r="E3" s="28" t="inlineStr">
        <is>
          <t>数量</t>
        </is>
      </c>
      <c r="F3" s="28" t="inlineStr">
        <is>
          <t>单位</t>
        </is>
      </c>
      <c r="G3" s="28" t="inlineStr">
        <is>
          <t>预算(万元)</t>
        </is>
      </c>
      <c r="H3" s="29" t="inlineStr">
        <is>
          <t>采购价格(万元)</t>
        </is>
      </c>
      <c r="I3" s="28" t="inlineStr">
        <is>
          <t>供应商</t>
        </is>
      </c>
      <c r="J3" s="28" t="inlineStr">
        <is>
          <t>备注</t>
        </is>
      </c>
    </row>
    <row r="4">
      <c r="A4" s="24" t="n"/>
      <c r="B4" s="30" t="inlineStr">
        <is>
          <t>一、</t>
        </is>
      </c>
      <c r="C4" s="31" t="inlineStr">
        <is>
          <t>主变压器系统</t>
        </is>
      </c>
      <c r="D4" s="31" t="n"/>
      <c r="E4" s="31" t="n"/>
      <c r="F4" s="31" t="n"/>
      <c r="G4" s="32">
        <f>SUM(G5:G7)</f>
        <v/>
      </c>
      <c r="H4" s="33" t="n"/>
      <c r="I4" s="32" t="n"/>
      <c r="J4" s="31" t="n"/>
    </row>
    <row r="5" ht="28" customHeight="1">
      <c r="A5" s="24" t="n"/>
      <c r="B5" s="34" t="n">
        <v>1</v>
      </c>
      <c r="C5" s="35" t="inlineStr">
        <is>
          <t>110kV主变压器</t>
        </is>
      </c>
      <c r="D5" s="35" t="inlineStr">
        <is>
          <t>SZ20-110000/110 YN,d11；额定容量110MVA；电压115±8×1.25%/37kV；阻抗Ud=10.5%；冷却ONAN（自然油循环风冷）；二级能效；含本体+附件+油+有载调压开关</t>
        </is>
      </c>
      <c r="E5" s="34" t="n">
        <v>1</v>
      </c>
      <c r="F5" s="34" t="inlineStr">
        <is>
          <t>台</t>
        </is>
      </c>
      <c r="G5" s="36" t="n">
        <v>580</v>
      </c>
      <c r="H5" s="37" t="n"/>
      <c r="I5" s="36" t="n"/>
      <c r="J5" s="35" t="inlineStr">
        <is>
          <t>充电降压/放电升压，含安装调试</t>
        </is>
      </c>
    </row>
    <row r="6" ht="28" customHeight="1">
      <c r="A6" s="24" t="n"/>
      <c r="B6" s="34" t="n">
        <v>2</v>
      </c>
      <c r="C6" s="35" t="inlineStr">
        <is>
          <t>中性点成套装置</t>
        </is>
      </c>
      <c r="D6" s="35" t="inlineStr">
        <is>
          <t>GW13-72.5/1250隔离开关+避雷器Y1.5W-72/186+放电间隙Φ25mm可调（铜）+零序CT×4+间隙CT×4</t>
        </is>
      </c>
      <c r="E6" s="34" t="n">
        <v>1</v>
      </c>
      <c r="F6" s="34" t="inlineStr">
        <is>
          <t>套</t>
        </is>
      </c>
      <c r="G6" s="36" t="n">
        <v>10</v>
      </c>
      <c r="H6" s="37" t="n"/>
      <c r="I6" s="36" t="n"/>
      <c r="J6" s="35" t="inlineStr">
        <is>
          <t>单相接地时限流保护</t>
        </is>
      </c>
    </row>
    <row r="7" ht="28" customHeight="1">
      <c r="A7" s="24" t="n"/>
      <c r="B7" s="34" t="n">
        <v>3</v>
      </c>
      <c r="C7" s="35" t="inlineStr">
        <is>
          <t>钢芯铝绞线及附件</t>
        </is>
      </c>
      <c r="D7" s="35" t="inlineStr">
        <is>
          <t>JL/G1A-300/25 40m（0.14万）+铜铝过渡设备线夹SYG-300/25B 4付（0.032万）+铜母线60m+热缩护套+伸缩节+绝缘盒+支柱绝缘子等（12万）</t>
        </is>
      </c>
      <c r="E7" s="34" t="n">
        <v>1</v>
      </c>
      <c r="F7" s="34" t="inlineStr">
        <is>
          <t>批</t>
        </is>
      </c>
      <c r="G7" s="36" t="n">
        <v>15</v>
      </c>
      <c r="H7" s="37" t="n"/>
      <c r="I7" s="36" t="n"/>
      <c r="J7" s="35" t="inlineStr">
        <is>
          <t>主变与GIS电气连接</t>
        </is>
      </c>
    </row>
    <row r="8">
      <c r="A8" s="24" t="n"/>
      <c r="B8" s="30" t="inlineStr">
        <is>
          <t>二、</t>
        </is>
      </c>
      <c r="C8" s="31" t="inlineStr">
        <is>
          <t>110kV配电装置</t>
        </is>
      </c>
      <c r="D8" s="31" t="n"/>
      <c r="E8" s="31" t="n"/>
      <c r="F8" s="31" t="n"/>
      <c r="G8" s="32">
        <f>SUM(G9:G11)</f>
        <v/>
      </c>
      <c r="H8" s="33" t="n"/>
      <c r="I8" s="32" t="n"/>
      <c r="J8" s="31" t="n"/>
    </row>
    <row r="9" ht="28" customHeight="1">
      <c r="A9" s="24" t="n"/>
      <c r="B9" s="34" t="n">
        <v>4</v>
      </c>
      <c r="C9" s="35" t="inlineStr">
        <is>
          <t>110kV GIS线变组间隔</t>
        </is>
      </c>
      <c r="D9" s="35" t="inlineStr">
        <is>
          <t>ZF39-126；额定电压126kV/2000A；短路开断40kA-3s/峰值100kA；SF6绝缘；含SF6充气瓷套管6只+断路器1台+三工位隔离接地组合开关2组+快速接地开关1组+检修接地开关1组+CT 24只（800-1600/1A，9绕组）+三相带电显示器2套+汇控柜</t>
        </is>
      </c>
      <c r="E9" s="34" t="n">
        <v>1</v>
      </c>
      <c r="F9" s="34" t="inlineStr">
        <is>
          <t>间隔</t>
        </is>
      </c>
      <c r="G9" s="36" t="n">
        <v>85</v>
      </c>
      <c r="H9" s="37" t="n"/>
      <c r="I9" s="36" t="n"/>
      <c r="J9" s="35" t="inlineStr">
        <is>
          <t>线变组接线，0.1s切断电网连接</t>
        </is>
      </c>
    </row>
    <row r="10" ht="28" customHeight="1">
      <c r="A10" s="24" t="n"/>
      <c r="B10" s="34" t="n">
        <v>5</v>
      </c>
      <c r="C10" s="35" t="inlineStr">
        <is>
          <t>110kV电容式电压互感器</t>
        </is>
      </c>
      <c r="D10" s="35" t="inlineStr">
        <is>
          <t>TYD110/√3-0.02H；变比(110/√3):(0.1/√3):(0.1/√3):(0.1/√3):0.1kV；精度0.2/0.5(3P)/0.5(3P)/3P；含电抗器型阻尼器防铁磁谐振</t>
        </is>
      </c>
      <c r="E10" s="34" t="n">
        <v>3</v>
      </c>
      <c r="F10" s="34" t="inlineStr">
        <is>
          <t>台</t>
        </is>
      </c>
      <c r="G10" s="36" t="n">
        <v>10</v>
      </c>
      <c r="H10" s="37" t="n"/>
      <c r="I10" s="36" t="n"/>
      <c r="J10" s="35" t="inlineStr">
        <is>
          <t>2.5万/台</t>
        </is>
      </c>
    </row>
    <row r="11" ht="28" customHeight="1">
      <c r="A11" s="24" t="n"/>
      <c r="B11" s="34" t="n">
        <v>6</v>
      </c>
      <c r="C11" s="35" t="inlineStr">
        <is>
          <t>110kV氧化锌避雷器</t>
        </is>
      </c>
      <c r="D11" s="35" t="inlineStr">
        <is>
          <t>Y10W-102/266；10kA；含在线监测仪；爬电比距≥53.7mm/kV（e级污秽）</t>
        </is>
      </c>
      <c r="E11" s="34" t="n">
        <v>3</v>
      </c>
      <c r="F11" s="34" t="inlineStr">
        <is>
          <t>台</t>
        </is>
      </c>
      <c r="G11" s="36" t="n">
        <v>5</v>
      </c>
      <c r="H11" s="37" t="n"/>
      <c r="I11" s="36" t="n"/>
      <c r="J11" s="35" t="inlineStr">
        <is>
          <t>1.2万/台</t>
        </is>
      </c>
    </row>
    <row r="12">
      <c r="A12" s="24" t="n"/>
      <c r="B12" s="30" t="inlineStr">
        <is>
          <t>三、</t>
        </is>
      </c>
      <c r="C12" s="31" t="inlineStr">
        <is>
          <t>35kV配电装置</t>
        </is>
      </c>
      <c r="D12" s="31" t="n"/>
      <c r="E12" s="31" t="n"/>
      <c r="F12" s="31" t="n"/>
      <c r="G12" s="32">
        <f>SUM(G13:G21)</f>
        <v/>
      </c>
      <c r="H12" s="33" t="n"/>
      <c r="I12" s="32" t="n"/>
      <c r="J12" s="31" t="n"/>
    </row>
    <row r="13" ht="28" customHeight="1">
      <c r="A13" s="24" t="n"/>
      <c r="B13" s="34" t="n">
        <v>7</v>
      </c>
      <c r="C13" s="35" t="inlineStr">
        <is>
          <t>35kV主变进线开关柜</t>
        </is>
      </c>
      <c r="D13" s="35" t="inlineStr">
        <is>
          <t>KYN61-40.5；2500A/31.5kA/80kA；真空断路器+CT 2500/1A×3+避雷器51/134×3+带电显示器</t>
        </is>
      </c>
      <c r="E13" s="34" t="n">
        <v>1</v>
      </c>
      <c r="F13" s="34" t="inlineStr">
        <is>
          <t>面</t>
        </is>
      </c>
      <c r="G13" s="36" t="n">
        <v>12</v>
      </c>
      <c r="H13" s="37" t="n"/>
      <c r="I13" s="36" t="n"/>
      <c r="J13" s="35" t="inlineStr"/>
    </row>
    <row r="14" ht="28" customHeight="1">
      <c r="A14" s="24" t="n"/>
      <c r="B14" s="34" t="n">
        <v>8</v>
      </c>
      <c r="C14" s="35" t="inlineStr">
        <is>
          <t>35kV进线隔离柜</t>
        </is>
      </c>
      <c r="D14" s="35" t="inlineStr">
        <is>
          <t>KYN61-40.5；2500A；隔离手车GL-40.5/2500+CT 2500/1A×3+带电显示器</t>
        </is>
      </c>
      <c r="E14" s="34" t="n">
        <v>1</v>
      </c>
      <c r="F14" s="34" t="inlineStr">
        <is>
          <t>面</t>
        </is>
      </c>
      <c r="G14" s="36" t="n">
        <v>12</v>
      </c>
      <c r="H14" s="37" t="n"/>
      <c r="I14" s="36" t="n"/>
      <c r="J14" s="35" t="inlineStr"/>
    </row>
    <row r="15" ht="28" customHeight="1">
      <c r="A15" s="24" t="n"/>
      <c r="B15" s="34" t="n">
        <v>9</v>
      </c>
      <c r="C15" s="35" t="inlineStr">
        <is>
          <t>35kV接地变开关柜</t>
        </is>
      </c>
      <c r="D15" s="35" t="inlineStr">
        <is>
          <t>KYN61-40.5；1250A/31.5kA/80kA；真空断路器+CT+避雷器+接地开关+零序CT+带电显示器</t>
        </is>
      </c>
      <c r="E15" s="34" t="n">
        <v>1</v>
      </c>
      <c r="F15" s="34" t="inlineStr">
        <is>
          <t>面</t>
        </is>
      </c>
      <c r="G15" s="36" t="n">
        <v>11</v>
      </c>
      <c r="H15" s="37" t="n"/>
      <c r="I15" s="36" t="n"/>
      <c r="J15" s="35" t="inlineStr"/>
    </row>
    <row r="16" ht="28" customHeight="1">
      <c r="A16" s="24" t="n"/>
      <c r="B16" s="34" t="n">
        <v>10</v>
      </c>
      <c r="C16" s="35" t="inlineStr">
        <is>
          <t>35kV SVG开关柜</t>
        </is>
      </c>
      <c r="D16" s="35" t="inlineStr">
        <is>
          <t>KYN61-40.5；1250A/31.5kA/80kA；C2级真空断路器+CT+避雷器+接地开关+零序CT+带电显示器</t>
        </is>
      </c>
      <c r="E16" s="34" t="n">
        <v>1</v>
      </c>
      <c r="F16" s="34" t="inlineStr">
        <is>
          <t>面</t>
        </is>
      </c>
      <c r="G16" s="36" t="n">
        <v>11</v>
      </c>
      <c r="H16" s="37" t="n"/>
      <c r="I16" s="36" t="n"/>
      <c r="J16" s="35" t="inlineStr">
        <is>
          <t>C2级断路器</t>
        </is>
      </c>
    </row>
    <row r="17" ht="28" customHeight="1">
      <c r="A17" s="24" t="n"/>
      <c r="B17" s="34" t="n">
        <v>11</v>
      </c>
      <c r="C17" s="35" t="inlineStr">
        <is>
          <t>35kV集电线路开关柜</t>
        </is>
      </c>
      <c r="D17" s="35" t="inlineStr">
        <is>
          <t>KYN61-40.5；1250A/31.5kA/80kA；真空断路器+CT 500-1000/1A×3+避雷器+接地开关+零序CT+带电显示器；每柜2回PCS出线（共16回）</t>
        </is>
      </c>
      <c r="E17" s="34" t="n">
        <v>4</v>
      </c>
      <c r="F17" s="34" t="inlineStr">
        <is>
          <t>面</t>
        </is>
      </c>
      <c r="G17" s="36" t="n">
        <v>40</v>
      </c>
      <c r="H17" s="37" t="n"/>
      <c r="I17" s="36" t="n"/>
      <c r="J17" s="35" t="inlineStr">
        <is>
          <t>7万/面</t>
        </is>
      </c>
    </row>
    <row r="18" ht="28" customHeight="1">
      <c r="A18" s="24" t="n"/>
      <c r="B18" s="34" t="n">
        <v>12</v>
      </c>
      <c r="C18" s="35" t="inlineStr">
        <is>
          <t>35kV备用出线柜</t>
        </is>
      </c>
      <c r="D18" s="35" t="inlineStr">
        <is>
          <t>KYN61-40.5；1250A/31.5kA/80kA；真空断路器+CT+避雷器+接地开关+零序CT+带电显示器</t>
        </is>
      </c>
      <c r="E18" s="34" t="n">
        <v>1</v>
      </c>
      <c r="F18" s="34" t="inlineStr">
        <is>
          <t>面</t>
        </is>
      </c>
      <c r="G18" s="36" t="n">
        <v>9</v>
      </c>
      <c r="H18" s="37" t="n"/>
      <c r="I18" s="36" t="n"/>
      <c r="J18" s="35" t="inlineStr"/>
    </row>
    <row r="19" ht="28" customHeight="1">
      <c r="A19" s="24" t="n"/>
      <c r="B19" s="34" t="n">
        <v>13</v>
      </c>
      <c r="C19" s="35" t="inlineStr">
        <is>
          <t>35kV PT柜</t>
        </is>
      </c>
      <c r="D19" s="35" t="inlineStr">
        <is>
          <t>KYN61-40.5；PT手车；含PT (35/√3):0.1/√3×3台（0.2/0.5/3P）+熔断器避雷器手车+熔断器0.5A×3+带电显示器</t>
        </is>
      </c>
      <c r="E19" s="34" t="n">
        <v>1</v>
      </c>
      <c r="F19" s="34" t="inlineStr">
        <is>
          <t>面</t>
        </is>
      </c>
      <c r="G19" s="36" t="n">
        <v>9</v>
      </c>
      <c r="H19" s="37" t="n"/>
      <c r="I19" s="36" t="n"/>
      <c r="J19" s="35" t="inlineStr"/>
    </row>
    <row r="20" ht="28" customHeight="1">
      <c r="A20" s="24" t="n"/>
      <c r="B20" s="34" t="n">
        <v>14</v>
      </c>
      <c r="C20" s="35" t="inlineStr">
        <is>
          <t>开关柜辅助小车</t>
        </is>
      </c>
      <c r="D20" s="35" t="inlineStr">
        <is>
          <t>接地小车（2500A+1250A×2台）+验电小车（1680mm）+检修小车（1680mm），开关柜厂家配套</t>
        </is>
      </c>
      <c r="E20" s="34" t="n">
        <v>4</v>
      </c>
      <c r="F20" s="34" t="inlineStr">
        <is>
          <t>台</t>
        </is>
      </c>
      <c r="G20" s="36" t="n">
        <v>8</v>
      </c>
      <c r="H20" s="37" t="n"/>
      <c r="I20" s="36" t="n"/>
      <c r="J20" s="35" t="inlineStr">
        <is>
          <t>1.5万/台</t>
        </is>
      </c>
    </row>
    <row r="21" ht="28" customHeight="1">
      <c r="A21" s="24" t="n"/>
      <c r="B21" s="34" t="n">
        <v>15</v>
      </c>
      <c r="C21" s="35" t="inlineStr">
        <is>
          <t>封闭母线桥+穿墙套管</t>
        </is>
      </c>
      <c r="D21" s="35" t="inlineStr">
        <is>
          <t>封闭母线桥40.5kV/2500A/31.5kA×4m+穿墙套管40.5kV/2500A×3只</t>
        </is>
      </c>
      <c r="E21" s="34" t="n">
        <v>1</v>
      </c>
      <c r="F21" s="34" t="inlineStr">
        <is>
          <t>批</t>
        </is>
      </c>
      <c r="G21" s="36" t="n">
        <v>8</v>
      </c>
      <c r="H21" s="37" t="n"/>
      <c r="I21" s="36" t="n"/>
      <c r="J21" s="35" t="inlineStr">
        <is>
          <t>厂家配套，长度以实测为准</t>
        </is>
      </c>
    </row>
    <row r="22">
      <c r="A22" s="24" t="n"/>
      <c r="B22" s="30" t="inlineStr">
        <is>
          <t>四、</t>
        </is>
      </c>
      <c r="C22" s="31" t="inlineStr">
        <is>
          <t>SVG动态无功补偿</t>
        </is>
      </c>
      <c r="D22" s="31" t="n"/>
      <c r="E22" s="31" t="n"/>
      <c r="F22" s="31" t="n"/>
      <c r="G22" s="32">
        <f>SUM(G23:G24)</f>
        <v/>
      </c>
      <c r="H22" s="33" t="n"/>
      <c r="I22" s="32" t="n"/>
      <c r="J22" s="31" t="n"/>
    </row>
    <row r="23" ht="28" customHeight="1">
      <c r="A23" s="24" t="n"/>
      <c r="B23" s="34" t="n">
        <v>16</v>
      </c>
      <c r="C23" s="35" t="inlineStr">
        <is>
          <t>户外SVG成套装置</t>
        </is>
      </c>
      <c r="D23" s="35" t="inlineStr">
        <is>
          <t>容量±21Mvar连续可调；直挂式+水冷/40.5kV；响应≤50ms；含连接电抗器+功率柜×3+控制柜+户外真空断路器+隔离开关+启动电阻+水冷系统+集装箱；推荐品牌：思源电气/荣信电力/南瑞继保</t>
        </is>
      </c>
      <c r="E23" s="34" t="n">
        <v>1</v>
      </c>
      <c r="F23" s="34" t="inlineStr">
        <is>
          <t>套</t>
        </is>
      </c>
      <c r="G23" s="36" t="n">
        <v>200</v>
      </c>
      <c r="H23" s="37" t="n"/>
      <c r="I23" s="36" t="n"/>
      <c r="J23" s="35" t="inlineStr">
        <is>
          <t>维持功率因数0.9-0.9</t>
        </is>
      </c>
    </row>
    <row r="24" ht="28" customHeight="1">
      <c r="A24" s="24" t="n"/>
      <c r="B24" s="34" t="n">
        <v>17</v>
      </c>
      <c r="C24" s="35" t="inlineStr">
        <is>
          <t>SVG至开关柜连接电缆</t>
        </is>
      </c>
      <c r="D24" s="35" t="inlineStr">
        <is>
          <t>35kV电力电缆+电缆头</t>
        </is>
      </c>
      <c r="E24" s="34" t="n">
        <v>1</v>
      </c>
      <c r="F24" s="34" t="inlineStr">
        <is>
          <t>批</t>
        </is>
      </c>
      <c r="G24" s="36" t="n">
        <v>5</v>
      </c>
      <c r="H24" s="37" t="n"/>
      <c r="I24" s="36" t="n"/>
      <c r="J24" s="35" t="inlineStr"/>
    </row>
    <row r="25">
      <c r="A25" s="24" t="n"/>
      <c r="B25" s="30" t="inlineStr">
        <is>
          <t>五、</t>
        </is>
      </c>
      <c r="C25" s="31" t="inlineStr">
        <is>
          <t>接地变及站用变系统</t>
        </is>
      </c>
      <c r="D25" s="31" t="n"/>
      <c r="E25" s="31" t="n"/>
      <c r="F25" s="31" t="n"/>
      <c r="G25" s="32">
        <f>SUM(G26:G28)</f>
        <v/>
      </c>
      <c r="H25" s="33" t="n"/>
      <c r="I25" s="32" t="n"/>
      <c r="J25" s="31" t="n"/>
    </row>
    <row r="26" ht="28" customHeight="1">
      <c r="A26" s="24" t="n"/>
      <c r="B26" s="34" t="n">
        <v>18</v>
      </c>
      <c r="C26" s="35" t="inlineStr">
        <is>
          <t>35kV接地变及站用变成套装置</t>
        </is>
      </c>
      <c r="D26" s="35" t="inlineStr">
        <is>
          <t>DKSC-1250/35-400/0.4；干式双功能变压器；35kV单相接地时限流保护+400/0.4kV绕组供站用电</t>
        </is>
      </c>
      <c r="E26" s="34" t="n">
        <v>1</v>
      </c>
      <c r="F26" s="34" t="inlineStr">
        <is>
          <t>套</t>
        </is>
      </c>
      <c r="G26" s="36" t="n">
        <v>42</v>
      </c>
      <c r="H26" s="37" t="n"/>
      <c r="I26" s="36" t="n"/>
      <c r="J26" s="35" t="inlineStr">
        <is>
          <t>含柜体+保护</t>
        </is>
      </c>
    </row>
    <row r="27" ht="28" customHeight="1">
      <c r="A27" s="24" t="n"/>
      <c r="B27" s="34" t="n">
        <v>19</v>
      </c>
      <c r="C27" s="35" t="inlineStr">
        <is>
          <t>10kV箱式变电站（站用变）</t>
        </is>
      </c>
      <c r="D27" s="35" t="inlineStr">
        <is>
          <t>SCB14-400kVA/10/0.4；Dyn11；Ud=4%；含高压出线柜+计量+PT+低压补偿</t>
        </is>
      </c>
      <c r="E27" s="34" t="n">
        <v>1</v>
      </c>
      <c r="F27" s="34" t="inlineStr">
        <is>
          <t>台</t>
        </is>
      </c>
      <c r="G27" s="36" t="n">
        <v>16</v>
      </c>
      <c r="H27" s="37" t="n"/>
      <c r="I27" s="36" t="n"/>
      <c r="J27" s="35" t="inlineStr">
        <is>
          <t>施工临电永临结合</t>
        </is>
      </c>
    </row>
    <row r="28" ht="28" customHeight="1">
      <c r="A28" s="24" t="n"/>
      <c r="B28" s="34" t="n">
        <v>20</v>
      </c>
      <c r="C28" s="35" t="inlineStr">
        <is>
          <t>0.4kV电力电缆及附件</t>
        </is>
      </c>
      <c r="D28" s="35" t="inlineStr">
        <is>
          <t>ZB-YJV22-0.6/1-4×300+1×150 200m+电缆附件+接线鼻等</t>
        </is>
      </c>
      <c r="E28" s="34" t="n">
        <v>1</v>
      </c>
      <c r="F28" s="34" t="inlineStr">
        <is>
          <t>批</t>
        </is>
      </c>
      <c r="G28" s="36" t="n">
        <v>7.6</v>
      </c>
      <c r="H28" s="37" t="n"/>
      <c r="I28" s="36" t="n"/>
      <c r="J28" s="35" t="inlineStr"/>
    </row>
    <row r="29">
      <c r="A29" s="24" t="n"/>
      <c r="B29" s="30" t="inlineStr">
        <is>
          <t>六、</t>
        </is>
      </c>
      <c r="C29" s="31" t="inlineStr">
        <is>
          <t>全站照明/防雷/预制舱</t>
        </is>
      </c>
      <c r="D29" s="31" t="n"/>
      <c r="E29" s="31" t="n"/>
      <c r="F29" s="31" t="n"/>
      <c r="G29" s="32">
        <f>SUM(G30:G34)</f>
        <v/>
      </c>
      <c r="H29" s="33" t="n"/>
      <c r="I29" s="32" t="n"/>
      <c r="J29" s="31" t="n"/>
    </row>
    <row r="30" ht="28" customHeight="1">
      <c r="A30" s="24" t="n"/>
      <c r="B30" s="34" t="n">
        <v>21</v>
      </c>
      <c r="C30" s="35" t="inlineStr">
        <is>
          <t>照明系统</t>
        </is>
      </c>
      <c r="D30" s="35" t="inlineStr">
        <is>
          <t>配电箱7个+照明箱4个+检修箱3个（8万）；LED灯具约120套（户外投光灯/防爆灯/应急灯/疏散指示灯）（12万）；BV导线+电力电缆+PE管+镀锌钢管（20万）</t>
        </is>
      </c>
      <c r="E30" s="34" t="n">
        <v>1</v>
      </c>
      <c r="F30" s="34" t="inlineStr">
        <is>
          <t>项</t>
        </is>
      </c>
      <c r="G30" s="36" t="n">
        <v>40</v>
      </c>
      <c r="H30" s="37" t="n"/>
      <c r="I30" s="36" t="n"/>
      <c r="J30" s="35" t="inlineStr"/>
    </row>
    <row r="31" ht="28" customHeight="1">
      <c r="A31" s="24" t="n"/>
      <c r="B31" s="34" t="n">
        <v>22</v>
      </c>
      <c r="C31" s="35" t="inlineStr">
        <is>
          <t>防雷接地系统</t>
        </is>
      </c>
      <c r="D31" s="35" t="inlineStr">
        <is>
          <t>热镀锌接地扁钢/铜排（25万）；镀锌钢管/接地极+断卡盒（8万）；防火堵料1800kg+隔板400m+阻火包（18万）；电缆支架+防火隔板（角钢支架1700m）（10万）</t>
        </is>
      </c>
      <c r="E31" s="34" t="n">
        <v>1</v>
      </c>
      <c r="F31" s="34" t="inlineStr">
        <is>
          <t>项</t>
        </is>
      </c>
      <c r="G31" s="36" t="n">
        <v>60</v>
      </c>
      <c r="H31" s="37" t="n"/>
      <c r="I31" s="36" t="n"/>
      <c r="J31" s="35" t="inlineStr"/>
    </row>
    <row r="32" ht="28" customHeight="1">
      <c r="A32" s="24" t="n"/>
      <c r="B32" s="34" t="n">
        <v>23</v>
      </c>
      <c r="C32" s="35" t="inlineStr">
        <is>
          <t>35kV配电舱预制舱</t>
        </is>
      </c>
      <c r="D32" s="35" t="inlineStr">
        <is>
          <t>尺寸21m×6.5m×3.4m；A级防火/IP55/C4防腐/净高≥3200mm/寿命≥50年；含暖通+照明+配电箱+检修箱；二层布置第一层</t>
        </is>
      </c>
      <c r="E32" s="34" t="n">
        <v>1</v>
      </c>
      <c r="F32" s="34" t="inlineStr">
        <is>
          <t>套</t>
        </is>
      </c>
      <c r="G32" s="36" t="n">
        <v>90</v>
      </c>
      <c r="H32" s="37" t="n"/>
      <c r="I32" s="36" t="n"/>
      <c r="J32" s="35" t="inlineStr"/>
    </row>
    <row r="33" ht="28" customHeight="1">
      <c r="A33" s="24" t="n"/>
      <c r="B33" s="34" t="n">
        <v>24</v>
      </c>
      <c r="C33" s="35" t="inlineStr">
        <is>
          <t>二次设备舱预制舱</t>
        </is>
      </c>
      <c r="D33" s="35" t="inlineStr">
        <is>
          <t>尺寸21m×6.5m×3.4m；A级防火/IP55/C4防腐；含暖通+照明+配电箱+检修箱；二层布置第二层</t>
        </is>
      </c>
      <c r="E33" s="34" t="n">
        <v>1</v>
      </c>
      <c r="F33" s="34" t="inlineStr">
        <is>
          <t>套</t>
        </is>
      </c>
      <c r="G33" s="36" t="n">
        <v>90</v>
      </c>
      <c r="H33" s="37" t="n"/>
      <c r="I33" s="36" t="n"/>
      <c r="J33" s="35" t="inlineStr"/>
    </row>
    <row r="34" ht="28" customHeight="1">
      <c r="A34" s="24" t="n"/>
      <c r="B34" s="34" t="n">
        <v>25</v>
      </c>
      <c r="C34" s="35" t="inlineStr">
        <is>
          <t>固废舱预制舱</t>
        </is>
      </c>
      <c r="D34" s="35" t="inlineStr">
        <is>
          <t>尺寸5m×12m×3.5m；含通风+照明+配电箱</t>
        </is>
      </c>
      <c r="E34" s="34" t="n">
        <v>1</v>
      </c>
      <c r="F34" s="34" t="inlineStr">
        <is>
          <t>套</t>
        </is>
      </c>
      <c r="G34" s="36" t="n">
        <v>60</v>
      </c>
      <c r="H34" s="37" t="n"/>
      <c r="I34" s="36" t="n"/>
      <c r="J34" s="35" t="inlineStr"/>
    </row>
    <row r="35">
      <c r="A35" s="24" t="n"/>
      <c r="B35" s="30" t="inlineStr">
        <is>
          <t>七、</t>
        </is>
      </c>
      <c r="C35" s="31" t="inlineStr">
        <is>
          <t>35kV集电线路</t>
        </is>
      </c>
      <c r="D35" s="31" t="n"/>
      <c r="E35" s="31" t="n"/>
      <c r="F35" s="31" t="n"/>
      <c r="G35" s="32">
        <f>SUM(G36:G37)</f>
        <v/>
      </c>
      <c r="H35" s="33" t="n"/>
      <c r="I35" s="32" t="n"/>
      <c r="J35" s="31" t="n"/>
    </row>
    <row r="36" ht="28" customHeight="1">
      <c r="A36" s="24" t="n"/>
      <c r="B36" s="34" t="n">
        <v>26</v>
      </c>
      <c r="C36" s="35" t="inlineStr">
        <is>
          <t>35kV电力电缆（PCS至开关柜）</t>
        </is>
      </c>
      <c r="D36" s="35" t="inlineStr">
        <is>
          <t>ZC-YJV22-26/35-3×95mm² 150m（远端PCS组）+3×185mm² 255m（中段PCS组）+3×300mm² 390m（近端PCS组）；合计795m；4路接入开关柜</t>
        </is>
      </c>
      <c r="E36" s="34" t="n">
        <v>1</v>
      </c>
      <c r="F36" s="34" t="inlineStr">
        <is>
          <t>批</t>
        </is>
      </c>
      <c r="G36" s="36" t="n">
        <v>80</v>
      </c>
      <c r="H36" s="37" t="n"/>
      <c r="I36" s="36" t="n"/>
      <c r="J36" s="35" t="inlineStr">
        <is>
          <t>按实际路径测量后采购</t>
        </is>
      </c>
    </row>
    <row r="37" ht="28" customHeight="1">
      <c r="A37" s="24" t="n"/>
      <c r="B37" s="34" t="n">
        <v>27</v>
      </c>
      <c r="C37" s="35" t="inlineStr">
        <is>
          <t>户内冷缩终端</t>
        </is>
      </c>
      <c r="D37" s="35" t="inlineStr">
        <is>
          <t>35kV户内冷缩终端头；与电缆配套</t>
        </is>
      </c>
      <c r="E37" s="34" t="n">
        <v>32</v>
      </c>
      <c r="F37" s="34" t="inlineStr">
        <is>
          <t>套</t>
        </is>
      </c>
      <c r="G37" s="36" t="n">
        <v>10</v>
      </c>
      <c r="H37" s="37" t="n"/>
      <c r="I37" s="36" t="n"/>
      <c r="J37" s="35" t="inlineStr">
        <is>
          <t>电缆与开关柜/PCS连接</t>
        </is>
      </c>
    </row>
    <row r="38">
      <c r="A38" s="24" t="n"/>
      <c r="B38" s="30" t="inlineStr">
        <is>
          <t>八、</t>
        </is>
      </c>
      <c r="C38" s="31" t="inlineStr">
        <is>
          <t>电气二次系统</t>
        </is>
      </c>
      <c r="D38" s="31" t="n"/>
      <c r="E38" s="31" t="n"/>
      <c r="F38" s="31" t="n"/>
      <c r="G38" s="32">
        <f>SUM(G39:G54)</f>
        <v/>
      </c>
      <c r="H38" s="33" t="n"/>
      <c r="I38" s="32" t="n"/>
      <c r="J38" s="31" t="n"/>
    </row>
    <row r="39" ht="28" customHeight="1">
      <c r="A39" s="24" t="n"/>
      <c r="B39" s="34" t="n">
        <v>28</v>
      </c>
      <c r="C39" s="35" t="inlineStr">
        <is>
          <t>110kV线路保护柜</t>
        </is>
      </c>
      <c r="D39" s="35" t="inlineStr">
        <is>
          <t>光纤差动保护（与国网同厂同型号）+断路器失灵保护；故障0.1s跳闸</t>
        </is>
      </c>
      <c r="E39" s="34" t="n">
        <v>1</v>
      </c>
      <c r="F39" s="34" t="inlineStr">
        <is>
          <t>面</t>
        </is>
      </c>
      <c r="G39" s="36" t="n">
        <v>15</v>
      </c>
      <c r="H39" s="37" t="n"/>
      <c r="I39" s="36" t="n"/>
      <c r="J39" s="35" t="inlineStr">
        <is>
          <t>系统保护</t>
        </is>
      </c>
    </row>
    <row r="40" ht="28" customHeight="1">
      <c r="A40" s="24" t="n"/>
      <c r="B40" s="34" t="n">
        <v>29</v>
      </c>
      <c r="C40" s="35" t="inlineStr">
        <is>
          <t>防孤岛及频率电压紧急控制柜</t>
        </is>
      </c>
      <c r="D40" s="35" t="inlineStr">
        <is>
          <t>防孤岛保护+频率电压紧急控制装置；电网停电时防孤岛运行，频率电压异常解列</t>
        </is>
      </c>
      <c r="E40" s="34" t="n">
        <v>1</v>
      </c>
      <c r="F40" s="34" t="inlineStr">
        <is>
          <t>面</t>
        </is>
      </c>
      <c r="G40" s="36" t="n">
        <v>12</v>
      </c>
      <c r="H40" s="37" t="n"/>
      <c r="I40" s="36" t="n"/>
      <c r="J40" s="35" t="inlineStr">
        <is>
          <t>系统保护</t>
        </is>
      </c>
    </row>
    <row r="41" ht="28" customHeight="1">
      <c r="A41" s="24" t="n"/>
      <c r="B41" s="34" t="n">
        <v>30</v>
      </c>
      <c r="C41" s="35" t="inlineStr">
        <is>
          <t>保信子站柜</t>
        </is>
      </c>
      <c r="D41" s="35" t="inlineStr">
        <is>
          <t>含保护管理机+显示器+应用软件；采集全站保护动作信息上传调度</t>
        </is>
      </c>
      <c r="E41" s="34" t="n">
        <v>1</v>
      </c>
      <c r="F41" s="34" t="inlineStr">
        <is>
          <t>面</t>
        </is>
      </c>
      <c r="G41" s="36" t="n">
        <v>8</v>
      </c>
      <c r="H41" s="37" t="n"/>
      <c r="I41" s="36" t="n"/>
      <c r="J41" s="35" t="inlineStr">
        <is>
          <t>系统保护</t>
        </is>
      </c>
    </row>
    <row r="42" ht="28" customHeight="1">
      <c r="A42" s="24" t="n"/>
      <c r="B42" s="34" t="n">
        <v>31</v>
      </c>
      <c r="C42" s="35" t="inlineStr">
        <is>
          <t>主变保护柜（双套）</t>
        </is>
      </c>
      <c r="D42" s="35" t="inlineStr">
        <is>
          <t>差动后备合一保护×2+非电量保护（瓦斯/油温/压力）+三相操作箱×2</t>
        </is>
      </c>
      <c r="E42" s="34" t="n">
        <v>1</v>
      </c>
      <c r="F42" s="34" t="inlineStr">
        <is>
          <t>面</t>
        </is>
      </c>
      <c r="G42" s="36" t="n">
        <v>12</v>
      </c>
      <c r="H42" s="37" t="n"/>
      <c r="I42" s="36" t="n"/>
      <c r="J42" s="35" t="inlineStr">
        <is>
          <t>元件保护</t>
        </is>
      </c>
    </row>
    <row r="43" ht="28" customHeight="1">
      <c r="A43" s="24" t="n"/>
      <c r="B43" s="34" t="n">
        <v>32</v>
      </c>
      <c r="C43" s="35" t="inlineStr">
        <is>
          <t>35kV母线保护柜</t>
        </is>
      </c>
      <c r="D43" s="35" t="inlineStr">
        <is>
          <t>母差保护；接入≤16单元</t>
        </is>
      </c>
      <c r="E43" s="34" t="n">
        <v>1</v>
      </c>
      <c r="F43" s="34" t="inlineStr">
        <is>
          <t>面</t>
        </is>
      </c>
      <c r="G43" s="36" t="n">
        <v>8</v>
      </c>
      <c r="H43" s="37" t="n"/>
      <c r="I43" s="36" t="n"/>
      <c r="J43" s="35" t="inlineStr">
        <is>
          <t>元件保护</t>
        </is>
      </c>
    </row>
    <row r="44" ht="28" customHeight="1">
      <c r="A44" s="24" t="n"/>
      <c r="B44" s="34" t="n">
        <v>33</v>
      </c>
      <c r="C44" s="35" t="inlineStr">
        <is>
          <t>故障录波柜</t>
        </is>
      </c>
      <c r="D44" s="35" t="inlineStr">
        <is>
          <t>模拟量≥90路+开关量≥160路；事故波形记录</t>
        </is>
      </c>
      <c r="E44" s="34" t="n">
        <v>1</v>
      </c>
      <c r="F44" s="34" t="inlineStr">
        <is>
          <t>面</t>
        </is>
      </c>
      <c r="G44" s="36" t="n">
        <v>8</v>
      </c>
      <c r="H44" s="37" t="n"/>
      <c r="I44" s="36" t="n"/>
      <c r="J44" s="35" t="inlineStr">
        <is>
          <t>元件保护</t>
        </is>
      </c>
    </row>
    <row r="45" ht="28" customHeight="1">
      <c r="A45" s="24" t="n"/>
      <c r="B45" s="34" t="n">
        <v>34</v>
      </c>
      <c r="C45" s="35" t="inlineStr">
        <is>
          <t>计算机监控系统</t>
        </is>
      </c>
      <c r="D45" s="35" t="inlineStr">
        <is>
          <t>含操作员站×2+工程师站+远动通信柜+网络柜+测控柜（公用测控8台）+AGC/AVC控制单元+五防系统；遥测遥信上传省调地调</t>
        </is>
      </c>
      <c r="E45" s="34" t="n">
        <v>1</v>
      </c>
      <c r="F45" s="34" t="inlineStr">
        <is>
          <t>套</t>
        </is>
      </c>
      <c r="G45" s="36" t="n">
        <v>60</v>
      </c>
      <c r="H45" s="37" t="n"/>
      <c r="I45" s="36" t="n"/>
      <c r="J45" s="35" t="inlineStr">
        <is>
          <t>全站大脑，约4面柜</t>
        </is>
      </c>
    </row>
    <row r="46" ht="28" customHeight="1">
      <c r="A46" s="24" t="n"/>
      <c r="B46" s="34" t="n">
        <v>35</v>
      </c>
      <c r="C46" s="35" t="inlineStr">
        <is>
          <t>一体化电源系统</t>
        </is>
      </c>
      <c r="D46" s="35" t="inlineStr">
        <is>
          <t>一体化电源系统：交流柜2面+交流配电柜4面+充电柜2面+直流馈线柜2面+通信电源柜1面+UPS 5kVA×2（二次设备室用）+事故照明电源柜1套+蓄电池组200Ah/2V/104只×2套(4面)+监控系统2套 | 独立UPS电源系统：UPS 10kVA×2（主控制室用，含蓄电池）+UPS配电柜2面</t>
        </is>
      </c>
      <c r="E46" s="34" t="n">
        <v>1</v>
      </c>
      <c r="F46" s="34" t="inlineStr">
        <is>
          <t>套</t>
        </is>
      </c>
      <c r="G46" s="36" t="n">
        <v>66</v>
      </c>
      <c r="H46" s="37" t="n"/>
      <c r="I46" s="36" t="n"/>
      <c r="J46" s="35" t="inlineStr">
        <is>
          <t>含蓄电池2套及UPS双机冗余</t>
        </is>
      </c>
    </row>
    <row r="47" ht="28" customHeight="1">
      <c r="A47" s="24" t="n"/>
      <c r="B47" s="34" t="n">
        <v>36</v>
      </c>
      <c r="C47" s="35" t="inlineStr">
        <is>
          <t>电能量计量装置</t>
        </is>
      </c>
      <c r="D47" s="35" t="inlineStr">
        <is>
          <t>电能量采集终端+0.2S级电能表12只+0.5S级关口表；数据上传省调地调</t>
        </is>
      </c>
      <c r="E47" s="34" t="n">
        <v>1</v>
      </c>
      <c r="F47" s="34" t="inlineStr">
        <is>
          <t>套</t>
        </is>
      </c>
      <c r="G47" s="36" t="n">
        <v>12</v>
      </c>
      <c r="H47" s="37" t="n"/>
      <c r="I47" s="36" t="n"/>
      <c r="J47" s="35" t="inlineStr"/>
    </row>
    <row r="48" ht="28" customHeight="1">
      <c r="A48" s="24" t="n"/>
      <c r="B48" s="34" t="n">
        <v>37</v>
      </c>
      <c r="C48" s="35" t="inlineStr">
        <is>
          <t>时钟同步系统</t>
        </is>
      </c>
      <c r="D48" s="35" t="inlineStr">
        <is>
          <t>双主钟+北斗天线4个；对时精度&lt;1ms；B码+PTP授时</t>
        </is>
      </c>
      <c r="E48" s="34" t="n">
        <v>1</v>
      </c>
      <c r="F48" s="34" t="inlineStr">
        <is>
          <t>套</t>
        </is>
      </c>
      <c r="G48" s="36" t="n">
        <v>8</v>
      </c>
      <c r="H48" s="37" t="n"/>
      <c r="I48" s="36" t="n"/>
      <c r="J48" s="35" t="inlineStr"/>
    </row>
    <row r="49" ht="28" customHeight="1">
      <c r="A49" s="24" t="n"/>
      <c r="B49" s="34" t="n">
        <v>38</v>
      </c>
      <c r="C49" s="35" t="inlineStr">
        <is>
          <t>智能辅助控制系统</t>
        </is>
      </c>
      <c r="D49" s="35" t="inlineStr">
        <is>
          <t>高清球机42台+网络枪机8台+电子围栏530m（六线制）+温湿度/水浸传感器</t>
        </is>
      </c>
      <c r="E49" s="34" t="n">
        <v>1</v>
      </c>
      <c r="F49" s="34" t="inlineStr">
        <is>
          <t>套</t>
        </is>
      </c>
      <c r="G49" s="36" t="n">
        <v>35</v>
      </c>
      <c r="H49" s="37" t="n"/>
      <c r="I49" s="36" t="n"/>
      <c r="J49" s="35" t="inlineStr">
        <is>
          <t>含视频+围栏+环控</t>
        </is>
      </c>
    </row>
    <row r="50" ht="28" customHeight="1">
      <c r="A50" s="24" t="n"/>
      <c r="B50" s="34" t="n">
        <v>39</v>
      </c>
      <c r="C50" s="35" t="inlineStr">
        <is>
          <t>火灾自动报警系统</t>
        </is>
      </c>
      <c r="D50" s="35" t="inlineStr">
        <is>
          <t>智能控制器+感烟/感温探测器+声光报警+消防广播+气溶胶接口</t>
        </is>
      </c>
      <c r="E50" s="34" t="n">
        <v>1</v>
      </c>
      <c r="F50" s="34" t="inlineStr">
        <is>
          <t>套</t>
        </is>
      </c>
      <c r="G50" s="36" t="n">
        <v>20</v>
      </c>
      <c r="H50" s="37" t="n"/>
      <c r="I50" s="36" t="n"/>
      <c r="J50" s="35" t="inlineStr"/>
    </row>
    <row r="51" ht="28" customHeight="1">
      <c r="A51" s="24" t="n"/>
      <c r="B51" s="34" t="n">
        <v>40</v>
      </c>
      <c r="C51" s="35" t="inlineStr">
        <is>
          <t>二次电缆及附件</t>
        </is>
      </c>
      <c r="D51" s="35" t="inlineStr">
        <is>
          <t>控制电缆+电力电缆+通信电缆+光缆</t>
        </is>
      </c>
      <c r="E51" s="34" t="n">
        <v>1</v>
      </c>
      <c r="F51" s="34" t="inlineStr">
        <is>
          <t>批</t>
        </is>
      </c>
      <c r="G51" s="36" t="n">
        <v>30</v>
      </c>
      <c r="H51" s="37" t="n"/>
      <c r="I51" s="36" t="n"/>
      <c r="J51" s="35" t="inlineStr"/>
    </row>
    <row r="52" ht="28" customHeight="1">
      <c r="A52" s="24" t="n"/>
      <c r="B52" s="34" t="n">
        <v>41</v>
      </c>
      <c r="C52" s="35" t="inlineStr">
        <is>
          <t>升压站自动化集成及调度接入</t>
        </is>
      </c>
      <c r="D52" s="35" t="inlineStr">
        <is>
          <t>联调+接入费+技术支持</t>
        </is>
      </c>
      <c r="E52" s="34" t="n">
        <v>1</v>
      </c>
      <c r="F52" s="34" t="inlineStr">
        <is>
          <t>项</t>
        </is>
      </c>
      <c r="G52" s="36" t="n">
        <v>50</v>
      </c>
      <c r="H52" s="37" t="n"/>
      <c r="I52" s="36" t="n"/>
      <c r="J52" s="35" t="inlineStr"/>
    </row>
    <row r="53">
      <c r="A53" s="38" t="n"/>
      <c r="B53" s="39" t="n">
        <v>41.1</v>
      </c>
      <c r="C53" s="40" t="inlineStr">
        <is>
          <t>电能质量监测及电压转接柜</t>
        </is>
      </c>
      <c r="D53" s="41" t="inlineStr">
        <is>
          <t>含电能质量监测装置1台+电压转接端子排+柜体及附件1面；监测电能质量谐波/闪变/三相不平衡</t>
        </is>
      </c>
      <c r="E53" s="39" t="n">
        <v>1</v>
      </c>
      <c r="F53" s="39" t="inlineStr">
        <is>
          <t>面</t>
        </is>
      </c>
      <c r="G53" s="42" t="n">
        <v>8</v>
      </c>
      <c r="H53" s="43" t="n"/>
      <c r="I53" s="44" t="n"/>
      <c r="J53" s="40" t="inlineStr">
        <is>
          <t>计算机监控系统配套</t>
        </is>
      </c>
    </row>
    <row r="54" ht="28" customHeight="1">
      <c r="A54" s="38" t="n"/>
      <c r="B54" s="45" t="n">
        <v>41.2</v>
      </c>
      <c r="C54" s="46" t="inlineStr">
        <is>
          <t>同步向量测量柜（宽频振荡监测）</t>
        </is>
      </c>
      <c r="D54" s="35" t="inlineStr">
        <is>
          <t>含宽相量数据集中器2台+同步宽相量采集装置2台+柜体及附件1面；具备宽频振荡监测功能</t>
        </is>
      </c>
      <c r="E54" s="45" t="n">
        <v>1</v>
      </c>
      <c r="F54" s="45" t="inlineStr">
        <is>
          <t>套</t>
        </is>
      </c>
      <c r="G54" s="36" t="n">
        <v>8</v>
      </c>
      <c r="H54" s="37" t="n"/>
      <c r="I54" s="47" t="n"/>
      <c r="J54" s="46" t="inlineStr">
        <is>
          <t>电网安稳要求，含宽频振荡监测功能</t>
        </is>
      </c>
    </row>
    <row r="55" ht="28" customHeight="1">
      <c r="A55" s="24" t="n"/>
      <c r="B55" s="48" t="inlineStr">
        <is>
          <t>九、</t>
        </is>
      </c>
      <c r="C55" s="49" t="inlineStr">
        <is>
          <t>通信系统</t>
        </is>
      </c>
      <c r="D55" s="49" t="n"/>
      <c r="E55" s="49" t="n"/>
      <c r="F55" s="49" t="n"/>
      <c r="G55" s="50">
        <f>SUM(G56:G60)</f>
        <v/>
      </c>
      <c r="H55" s="51" t="n"/>
      <c r="I55" s="50" t="n"/>
      <c r="J55" s="49" t="n"/>
    </row>
    <row r="56" ht="28" customHeight="1">
      <c r="A56" s="24" t="n"/>
      <c r="B56" s="34" t="n">
        <v>42</v>
      </c>
      <c r="C56" s="35" t="inlineStr">
        <is>
          <t>省网SDH光传输设备</t>
        </is>
      </c>
      <c r="D56" s="35" t="inlineStr">
        <is>
          <t>华为2.5G平台（OptiX OSN 3500）；STM-4+E1+以太网；1+1冗余；含子架+主控×2+电源×2+STM-4光板×2+E1板+以太网板+机柜2260×600×600</t>
        </is>
      </c>
      <c r="E56" s="34" t="n">
        <v>1</v>
      </c>
      <c r="F56" s="34" t="inlineStr">
        <is>
          <t>套</t>
        </is>
      </c>
      <c r="G56" s="36" t="n">
        <v>20</v>
      </c>
      <c r="H56" s="37" t="n"/>
      <c r="I56" s="36" t="n"/>
      <c r="J56" s="35" t="inlineStr">
        <is>
          <t>省调通信通道</t>
        </is>
      </c>
    </row>
    <row r="57" ht="28" customHeight="1">
      <c r="A57" s="24" t="n"/>
      <c r="B57" s="34" t="n">
        <v>43</v>
      </c>
      <c r="C57" s="35" t="inlineStr">
        <is>
          <t>地网SDH光传输设备</t>
        </is>
      </c>
      <c r="D57" s="35" t="inlineStr">
        <is>
          <t>华为2.5G平台；配置同省网；独立第二套与地调通信</t>
        </is>
      </c>
      <c r="E57" s="34" t="n">
        <v>1</v>
      </c>
      <c r="F57" s="34" t="inlineStr">
        <is>
          <t>套</t>
        </is>
      </c>
      <c r="G57" s="36" t="n">
        <v>20</v>
      </c>
      <c r="H57" s="37" t="n"/>
      <c r="I57" s="36" t="n"/>
      <c r="J57" s="35" t="inlineStr">
        <is>
          <t>地调通信通道</t>
        </is>
      </c>
    </row>
    <row r="58" ht="28" customHeight="1">
      <c r="A58" s="24" t="n"/>
      <c r="B58" s="34" t="n">
        <v>44</v>
      </c>
      <c r="C58" s="35" t="inlineStr">
        <is>
          <t>ODF/DDF配线柜</t>
        </is>
      </c>
      <c r="D58" s="35" t="inlineStr">
        <is>
          <t>48芯光纤配线2套+75Ω数字配线2套（21系统）+机柜2260×600×600</t>
        </is>
      </c>
      <c r="E58" s="34" t="n">
        <v>1</v>
      </c>
      <c r="F58" s="34" t="inlineStr">
        <is>
          <t>套</t>
        </is>
      </c>
      <c r="G58" s="36" t="n">
        <v>6</v>
      </c>
      <c r="H58" s="37" t="n"/>
      <c r="I58" s="36" t="n"/>
      <c r="J58" s="35" t="inlineStr"/>
    </row>
    <row r="59">
      <c r="A59" s="24" t="n"/>
      <c r="B59" s="52" t="n">
        <v>45</v>
      </c>
      <c r="C59" s="41" t="inlineStr">
        <is>
          <t>IAD及录音电话</t>
        </is>
      </c>
      <c r="D59" s="41" t="inlineStr">
        <is>
          <t>IAD网关+2部录音电话；满足调度通话录音要求</t>
        </is>
      </c>
      <c r="E59" s="52" t="n">
        <v>1</v>
      </c>
      <c r="F59" s="52" t="inlineStr">
        <is>
          <t>套</t>
        </is>
      </c>
      <c r="G59" s="42" t="n">
        <v>4</v>
      </c>
      <c r="H59" s="43" t="n"/>
      <c r="I59" s="42" t="n"/>
      <c r="J59" s="41" t="inlineStr"/>
    </row>
    <row r="60" ht="28" customHeight="1">
      <c r="A60" s="24" t="n"/>
      <c r="B60" s="34" t="n">
        <v>46</v>
      </c>
      <c r="C60" s="35" t="inlineStr">
        <is>
          <t>通信接口调试及进站光缆</t>
        </is>
      </c>
      <c r="D60" s="35" t="inlineStr">
        <is>
          <t>48芯非金属G.652B光缆200m+调试开通</t>
        </is>
      </c>
      <c r="E60" s="34" t="n">
        <v>1</v>
      </c>
      <c r="F60" s="34" t="inlineStr">
        <is>
          <t>项</t>
        </is>
      </c>
      <c r="G60" s="36" t="n">
        <v>10</v>
      </c>
      <c r="H60" s="37" t="n"/>
      <c r="I60" s="36" t="n"/>
      <c r="J60" s="35" t="inlineStr"/>
    </row>
    <row r="61" ht="28" customHeight="1">
      <c r="A61" s="24" t="n"/>
      <c r="B61" s="48" t="inlineStr">
        <is>
          <t>十、</t>
        </is>
      </c>
      <c r="C61" s="49" t="inlineStr">
        <is>
          <t>调度自动化系统</t>
        </is>
      </c>
      <c r="D61" s="49" t="n"/>
      <c r="E61" s="49" t="n"/>
      <c r="F61" s="49" t="n"/>
      <c r="G61" s="50">
        <f>SUM(G62:G65)</f>
        <v/>
      </c>
      <c r="H61" s="51" t="n"/>
      <c r="I61" s="50" t="n"/>
      <c r="J61" s="49" t="n"/>
    </row>
    <row r="62" ht="28" customHeight="1">
      <c r="A62" s="24" t="n"/>
      <c r="B62" s="34" t="n">
        <v>47</v>
      </c>
      <c r="C62" s="35" t="inlineStr">
        <is>
          <t>调度数据网</t>
        </is>
      </c>
      <c r="D62" s="35" t="inlineStr">
        <is>
          <t>接入路由器2台+交换机4台+纵向加密认证装置4台；省调+地调加密通信</t>
        </is>
      </c>
      <c r="E62" s="34" t="n">
        <v>1</v>
      </c>
      <c r="F62" s="34" t="inlineStr">
        <is>
          <t>套</t>
        </is>
      </c>
      <c r="G62" s="36" t="n">
        <v>25</v>
      </c>
      <c r="H62" s="37" t="n"/>
      <c r="I62" s="36" t="n"/>
      <c r="J62" s="35" t="inlineStr"/>
    </row>
    <row r="63" ht="28" customHeight="1">
      <c r="A63" s="24" t="n"/>
      <c r="B63" s="34" t="n">
        <v>48</v>
      </c>
      <c r="C63" s="35" t="inlineStr">
        <is>
          <t>二次安防系统</t>
        </is>
      </c>
      <c r="D63" s="35" t="inlineStr">
        <is>
          <t>入侵检测2台+漏洞扫描+安全审计+防病毒+全站探针+主机加固；等保三级</t>
        </is>
      </c>
      <c r="E63" s="34" t="n">
        <v>1</v>
      </c>
      <c r="F63" s="34" t="inlineStr">
        <is>
          <t>套</t>
        </is>
      </c>
      <c r="G63" s="36" t="n">
        <v>30</v>
      </c>
      <c r="H63" s="37" t="n"/>
      <c r="I63" s="36" t="n"/>
      <c r="J63" s="35" t="inlineStr">
        <is>
          <t>等保三级防护</t>
        </is>
      </c>
    </row>
    <row r="64">
      <c r="A64" s="24" t="n"/>
      <c r="B64" s="52" t="n">
        <v>49</v>
      </c>
      <c r="C64" s="41" t="inlineStr">
        <is>
          <t>OMS等调度系统</t>
        </is>
      </c>
      <c r="D64" s="41" t="inlineStr">
        <is>
          <t>发电计划申报+网厂信息交互平台（双服务器冗余）+调度接口调试</t>
        </is>
      </c>
      <c r="E64" s="52" t="n">
        <v>1</v>
      </c>
      <c r="F64" s="52" t="inlineStr">
        <is>
          <t>套</t>
        </is>
      </c>
      <c r="G64" s="42" t="n">
        <v>35</v>
      </c>
      <c r="H64" s="43" t="n"/>
      <c r="I64" s="42" t="n"/>
      <c r="J64" s="41" t="inlineStr"/>
    </row>
    <row r="65" ht="28" customHeight="1">
      <c r="A65" s="24" t="n"/>
      <c r="B65" s="34" t="n">
        <v>50</v>
      </c>
      <c r="C65" s="35" t="inlineStr">
        <is>
          <t>等保测评及安全评估</t>
        </is>
      </c>
      <c r="D65" s="35" t="inlineStr">
        <is>
          <t>等保三级测评+安全评估；通过后方可并网（强制性要求）</t>
        </is>
      </c>
      <c r="E65" s="34" t="n">
        <v>1</v>
      </c>
      <c r="F65" s="34" t="inlineStr">
        <is>
          <t>项</t>
        </is>
      </c>
      <c r="G65" s="36" t="n">
        <v>20</v>
      </c>
      <c r="H65" s="37" t="n"/>
      <c r="I65" s="36" t="n"/>
      <c r="J65" s="35" t="inlineStr">
        <is>
          <t>并网前置条件</t>
        </is>
      </c>
    </row>
    <row r="66" ht="28" customHeight="1">
      <c r="A66" s="24" t="n"/>
      <c r="B66" s="48" t="inlineStr">
        <is>
          <t>十一</t>
        </is>
      </c>
      <c r="C66" s="49" t="inlineStr">
        <is>
          <t>储能本体系统</t>
        </is>
      </c>
      <c r="D66" s="49" t="n"/>
      <c r="E66" s="49" t="n"/>
      <c r="F66" s="49" t="n"/>
      <c r="G66" s="50">
        <f>SUM(G67:G70)</f>
        <v/>
      </c>
      <c r="H66" s="51" t="n"/>
      <c r="I66" s="50" t="n"/>
      <c r="J66" s="49" t="n"/>
    </row>
    <row r="67" ht="28" customHeight="1">
      <c r="A67" s="24" t="n"/>
      <c r="B67" s="34" t="n">
        <v>51</v>
      </c>
      <c r="C67" s="35" t="inlineStr">
        <is>
          <t>6.25MWh电池预制舱（液冷）</t>
        </is>
      </c>
      <c r="D67" s="35" t="inlineStr">
        <is>
          <t>587Ah磷酸铁锂电芯（天恒系统）；单舱6.25MWh；液冷式（电芯温差&lt;2℃）；舱体6.25m×3.0m×3.0m；每舱416电芯（4簇×4模组×104电芯）；BMS：MBMU+SBMU×4+BMU×16；含气溶胶灭火（模组级）+水喷淋（舱级）+可燃气体检测</t>
        </is>
      </c>
      <c r="E67" s="34" t="n">
        <v>32</v>
      </c>
      <c r="F67" s="34" t="inlineStr">
        <is>
          <t>套</t>
        </is>
      </c>
      <c r="G67" s="36" t="n">
        <v>8040</v>
      </c>
      <c r="H67" s="37" t="n"/>
      <c r="I67" s="36" t="n"/>
      <c r="J67" s="35" t="inlineStr">
        <is>
          <t>245万/套；含宁德排产函</t>
        </is>
      </c>
    </row>
    <row r="68" ht="28" customHeight="1">
      <c r="A68" s="24" t="n"/>
      <c r="B68" s="34" t="n">
        <v>52</v>
      </c>
      <c r="C68" s="35" t="inlineStr">
        <is>
          <t>PCS升压一体机</t>
        </is>
      </c>
      <c r="D68" s="35" t="inlineStr">
        <is>
          <t>6.25MW/跟网型；含PCS×4（1565kW）+升压变6600kVA（690V→35kV）+出口断路器+环网柜；舱体8m×3.2m×3.0m；一机带两舱</t>
        </is>
      </c>
      <c r="E68" s="34" t="n">
        <v>16</v>
      </c>
      <c r="F68" s="34" t="inlineStr">
        <is>
          <t>套</t>
        </is>
      </c>
      <c r="G68" s="36" t="n">
        <v>2560</v>
      </c>
      <c r="H68" s="37" t="n"/>
      <c r="I68" s="36" t="n"/>
      <c r="J68" s="35" t="inlineStr">
        <is>
          <t>160万/套</t>
        </is>
      </c>
    </row>
    <row r="69">
      <c r="A69" s="24" t="n"/>
      <c r="B69" s="52" t="n">
        <v>53</v>
      </c>
      <c r="C69" s="41" t="inlineStr">
        <is>
          <t>EMS能量管理系统</t>
        </is>
      </c>
      <c r="D69" s="41" t="inlineStr">
        <is>
          <t>双服务器+双工作站+交换机；监控32舱SOC/温度+16台PCS协调充放电+AGC/AVC对接省调；一次调频50ms响应</t>
        </is>
      </c>
      <c r="E69" s="52" t="n">
        <v>1</v>
      </c>
      <c r="F69" s="52" t="inlineStr">
        <is>
          <t>套</t>
        </is>
      </c>
      <c r="G69" s="42" t="n">
        <v>80</v>
      </c>
      <c r="H69" s="43" t="n"/>
      <c r="I69" s="42" t="n"/>
      <c r="J69" s="41" t="inlineStr">
        <is>
          <t>双套冗余</t>
        </is>
      </c>
    </row>
    <row r="70" ht="28" customHeight="1">
      <c r="A70" s="24" t="n"/>
      <c r="B70" s="34" t="n">
        <v>54</v>
      </c>
      <c r="C70" s="35" t="inlineStr">
        <is>
          <t>储能内部电缆</t>
        </is>
      </c>
      <c r="D70" s="35" t="inlineStr">
        <is>
          <t>直流电缆+电力电缆+控制电缆+通信光缆；电池舱至PCS互联全部线缆及附件</t>
        </is>
      </c>
      <c r="E70" s="34" t="n">
        <v>1</v>
      </c>
      <c r="F70" s="34" t="inlineStr">
        <is>
          <t>批</t>
        </is>
      </c>
      <c r="G70" s="36" t="n">
        <v>120</v>
      </c>
      <c r="H70" s="37" t="n"/>
      <c r="I70" s="36" t="n"/>
      <c r="J70" s="35" t="inlineStr">
        <is>
          <t>厂家配套</t>
        </is>
      </c>
    </row>
    <row r="71" ht="28" customHeight="1">
      <c r="A71" s="24" t="n"/>
      <c r="B71" s="48" t="inlineStr">
        <is>
          <t>十二</t>
        </is>
      </c>
      <c r="C71" s="49" t="inlineStr">
        <is>
          <t>土建工程</t>
        </is>
      </c>
      <c r="D71" s="49" t="n"/>
      <c r="E71" s="49" t="n"/>
      <c r="F71" s="49" t="n"/>
      <c r="G71" s="50">
        <f>SUM(G72:G79)</f>
        <v/>
      </c>
      <c r="H71" s="51" t="n"/>
      <c r="I71" s="50" t="n"/>
      <c r="J71" s="49" t="n"/>
    </row>
    <row r="72" ht="28" customHeight="1">
      <c r="A72" s="24" t="n"/>
      <c r="B72" s="34" t="n">
        <v>55</v>
      </c>
      <c r="C72" s="35" t="inlineStr">
        <is>
          <t>场地平整及地基处理</t>
        </is>
      </c>
      <c r="D72" s="35" t="inlineStr">
        <is>
          <t>场地约30亩（20000m²）；土方开挖5万m³+回填3万m³；建渣清运10~15万方至指定弃渣场；西侧12m高差边坡治理（护坡80m+格构锚杆+截排水沟）</t>
        </is>
      </c>
      <c r="E72" s="34" t="n">
        <v>1</v>
      </c>
      <c r="F72" s="34" t="inlineStr">
        <is>
          <t>项</t>
        </is>
      </c>
      <c r="G72" s="36" t="n">
        <v>250</v>
      </c>
      <c r="H72" s="37" t="n"/>
      <c r="I72" s="36" t="n"/>
      <c r="J72" s="35" t="inlineStr">
        <is>
          <t>含建渣清运+边坡治理</t>
        </is>
      </c>
    </row>
    <row r="73" ht="28" customHeight="1">
      <c r="A73" s="24" t="n"/>
      <c r="B73" s="34" t="n">
        <v>56</v>
      </c>
      <c r="C73" s="35" t="inlineStr">
        <is>
          <t>预制桩基础</t>
        </is>
      </c>
      <c r="D73" s="35" t="inlineStr">
        <is>
          <t>PHC-AB400(95)预应力管桩约800根；桩长15~20m；单桩承载力≥1200kN；含静载试验3组+低应变100%</t>
        </is>
      </c>
      <c r="E73" s="34" t="n">
        <v>800</v>
      </c>
      <c r="F73" s="34" t="inlineStr">
        <is>
          <t>根</t>
        </is>
      </c>
      <c r="G73" s="36" t="n">
        <v>180</v>
      </c>
      <c r="H73" s="37" t="n"/>
      <c r="I73" s="36" t="n"/>
      <c r="J73" s="35" t="inlineStr"/>
    </row>
    <row r="74" ht="28" customHeight="1">
      <c r="A74" s="24" t="n"/>
      <c r="B74" s="34" t="n">
        <v>57</v>
      </c>
      <c r="C74" s="35" t="inlineStr">
        <is>
          <t>储能区设备基础</t>
        </is>
      </c>
      <c r="D74" s="35" t="inlineStr">
        <is>
          <t>32套电池预制舱基础（钢筋砼条形基础15m×3m/个）+16套PCS基础（钢筋砼块式8m×3m/个）；含预埋锚栓</t>
        </is>
      </c>
      <c r="E74" s="34" t="n">
        <v>48</v>
      </c>
      <c r="F74" s="34" t="inlineStr">
        <is>
          <t>个</t>
        </is>
      </c>
      <c r="G74" s="36" t="n">
        <v>160</v>
      </c>
      <c r="H74" s="37" t="n"/>
      <c r="I74" s="36" t="n"/>
      <c r="J74" s="35" t="inlineStr">
        <is>
          <t>含预埋件</t>
        </is>
      </c>
    </row>
    <row r="75" ht="28" customHeight="1">
      <c r="A75" s="24" t="n"/>
      <c r="B75" s="34" t="n">
        <v>58</v>
      </c>
      <c r="C75" s="35" t="inlineStr">
        <is>
          <t>升压站建筑物</t>
        </is>
      </c>
      <c r="D75" s="35" t="inlineStr">
        <is>
          <t>主控室框架200m²（控制室+工程师室+会议室）+35kV配电室框架250m²+辅助用房砖混100m²（备品库+卫生间）+防静电地板+普通装修</t>
        </is>
      </c>
      <c r="E75" s="34" t="n">
        <v>1</v>
      </c>
      <c r="F75" s="34" t="inlineStr">
        <is>
          <t>项</t>
        </is>
      </c>
      <c r="G75" s="36" t="n">
        <v>130</v>
      </c>
      <c r="H75" s="37" t="n"/>
      <c r="I75" s="36" t="n"/>
      <c r="J75" s="35" t="inlineStr">
        <is>
          <t>含主控/配电/辅助用房</t>
        </is>
      </c>
    </row>
    <row r="76" ht="28" customHeight="1">
      <c r="A76" s="24" t="n"/>
      <c r="B76" s="34" t="n">
        <v>59</v>
      </c>
      <c r="C76" s="35" t="inlineStr">
        <is>
          <t>站内道路及地坪</t>
        </is>
      </c>
      <c r="D76" s="35" t="inlineStr">
        <is>
          <t>主干道C30砼6m宽/250mm厚×300m+次干道4m宽×400m+回车场2处（12m×12m）+储能区碎石地坪8000m²</t>
        </is>
      </c>
      <c r="E76" s="34" t="n">
        <v>1</v>
      </c>
      <c r="F76" s="34" t="inlineStr">
        <is>
          <t>项</t>
        </is>
      </c>
      <c r="G76" s="36" t="n">
        <v>80</v>
      </c>
      <c r="H76" s="37" t="n"/>
      <c r="I76" s="36" t="n"/>
      <c r="J76" s="35" t="inlineStr"/>
    </row>
    <row r="77" ht="28" customHeight="1">
      <c r="A77" s="24" t="n"/>
      <c r="B77" s="34" t="n">
        <v>60</v>
      </c>
      <c r="C77" s="35" t="inlineStr">
        <is>
          <t>电缆沟及排水设施</t>
        </is>
      </c>
      <c r="D77" s="35" t="inlineStr">
        <is>
          <t>砖砌电缆沟0.8m×1.0m×600m+浆砌片石排水沟0.5m×0.5m×500m+集水井4座+雨水检查井6座+化粪池1座</t>
        </is>
      </c>
      <c r="E77" s="34" t="n">
        <v>1</v>
      </c>
      <c r="F77" s="34" t="inlineStr">
        <is>
          <t>项</t>
        </is>
      </c>
      <c r="G77" s="36" t="n">
        <v>100</v>
      </c>
      <c r="H77" s="37" t="n"/>
      <c r="I77" s="36" t="n"/>
      <c r="J77" s="35" t="inlineStr"/>
    </row>
    <row r="78">
      <c r="A78" s="24" t="n"/>
      <c r="B78" s="52" t="n">
        <v>61</v>
      </c>
      <c r="C78" s="41" t="inlineStr">
        <is>
          <t>围墙及大门</t>
        </is>
      </c>
      <c r="D78" s="41" t="inlineStr">
        <is>
          <t>砖砌围墙2.5m高×600m（基础+压顶）+电动伸缩大门8m×1樘+人行侧门1樘+门卫室15m²</t>
        </is>
      </c>
      <c r="E78" s="52" t="n">
        <v>1</v>
      </c>
      <c r="F78" s="52" t="inlineStr">
        <is>
          <t>项</t>
        </is>
      </c>
      <c r="G78" s="42" t="n">
        <v>50</v>
      </c>
      <c r="H78" s="43" t="n"/>
      <c r="I78" s="42" t="n"/>
      <c r="J78" s="41" t="inlineStr"/>
    </row>
    <row r="79" ht="28" customHeight="1">
      <c r="A79" s="24" t="n"/>
      <c r="B79" s="34" t="n">
        <v>62</v>
      </c>
      <c r="C79" s="35" t="inlineStr">
        <is>
          <t>绿化及景观</t>
        </is>
      </c>
      <c r="D79" s="35" t="inlineStr">
        <is>
          <t>绿化面积2000m²（草坪+灌木+乔木）+站前区景观+自动喷灌系统</t>
        </is>
      </c>
      <c r="E79" s="34" t="n">
        <v>1</v>
      </c>
      <c r="F79" s="34" t="inlineStr">
        <is>
          <t>项</t>
        </is>
      </c>
      <c r="G79" s="36" t="n">
        <v>50</v>
      </c>
      <c r="H79" s="37" t="n"/>
      <c r="I79" s="36" t="n"/>
      <c r="J79" s="35" t="inlineStr"/>
    </row>
    <row r="80" ht="28" customHeight="1">
      <c r="A80" s="24" t="n"/>
      <c r="B80" s="48" t="inlineStr">
        <is>
          <t>十三</t>
        </is>
      </c>
      <c r="C80" s="49" t="inlineStr">
        <is>
          <t>安装工程</t>
        </is>
      </c>
      <c r="D80" s="49" t="n"/>
      <c r="E80" s="49" t="n"/>
      <c r="F80" s="49" t="n"/>
      <c r="G80" s="50">
        <f>SUM(G81:G85)</f>
        <v/>
      </c>
      <c r="H80" s="51" t="n"/>
      <c r="I80" s="50" t="n"/>
      <c r="J80" s="49" t="n"/>
    </row>
    <row r="81" ht="28" customHeight="1">
      <c r="A81" s="24" t="n"/>
      <c r="B81" s="34" t="n">
        <v>63</v>
      </c>
      <c r="C81" s="35" t="inlineStr">
        <is>
          <t>储能设备安装</t>
        </is>
      </c>
      <c r="D81" s="35" t="inlineStr">
        <is>
          <t>32台电池预制舱（80t吊车）+16台PCS一体机（50t吊车）吊装就位+找正固定+舱间接线+接地</t>
        </is>
      </c>
      <c r="E81" s="34" t="n">
        <v>1</v>
      </c>
      <c r="F81" s="34" t="inlineStr">
        <is>
          <t>项</t>
        </is>
      </c>
      <c r="G81" s="36" t="n">
        <v>150</v>
      </c>
      <c r="H81" s="37" t="n"/>
      <c r="I81" s="36" t="n"/>
      <c r="J81" s="35" t="inlineStr"/>
    </row>
    <row r="82" ht="28" customHeight="1">
      <c r="A82" s="24" t="n"/>
      <c r="B82" s="34" t="n">
        <v>64</v>
      </c>
      <c r="C82" s="35" t="inlineStr">
        <is>
          <t>电气设备安装</t>
        </is>
      </c>
      <c r="D82" s="35" t="inlineStr">
        <is>
          <t>主变（就位+附件+真空注油+热油循环+试验）+GIS（组装+抽真空+充SF6）+全部开关柜+SVG+低压柜+直流屏+通信柜就位安装</t>
        </is>
      </c>
      <c r="E82" s="34" t="n">
        <v>1</v>
      </c>
      <c r="F82" s="34" t="inlineStr">
        <is>
          <t>项</t>
        </is>
      </c>
      <c r="G82" s="36" t="n">
        <v>100</v>
      </c>
      <c r="H82" s="37" t="n"/>
      <c r="I82" s="36" t="n"/>
      <c r="J82" s="35" t="inlineStr"/>
    </row>
    <row r="83" ht="28" customHeight="1">
      <c r="A83" s="24" t="n"/>
      <c r="B83" s="34" t="n">
        <v>65</v>
      </c>
      <c r="C83" s="35" t="inlineStr">
        <is>
          <t>电缆敷设及接线</t>
        </is>
      </c>
      <c r="D83" s="35" t="inlineStr">
        <is>
          <t>全部电力/控制电缆敷设+电缆头制作+光缆熔接+桥架2000m+防火封堵</t>
        </is>
      </c>
      <c r="E83" s="34" t="n">
        <v>1</v>
      </c>
      <c r="F83" s="34" t="inlineStr">
        <is>
          <t>项</t>
        </is>
      </c>
      <c r="G83" s="36" t="n">
        <v>80</v>
      </c>
      <c r="H83" s="37" t="n"/>
      <c r="I83" s="36" t="n"/>
      <c r="J83" s="35" t="inlineStr"/>
    </row>
    <row r="84">
      <c r="A84" s="24" t="n"/>
      <c r="B84" s="52" t="n">
        <v>66</v>
      </c>
      <c r="C84" s="41" t="inlineStr">
        <is>
          <t>调试及并网试验</t>
        </is>
      </c>
      <c r="D84" s="41" t="inlineStr">
        <is>
          <t>单体调试+系统联调（充放电循环+AGC/AVC）+并网检测（电能质量/LVRT/防孤岛）+电网验收（保护整定+调度对点）+涉网试验</t>
        </is>
      </c>
      <c r="E84" s="52" t="n">
        <v>1</v>
      </c>
      <c r="F84" s="52" t="inlineStr">
        <is>
          <t>项</t>
        </is>
      </c>
      <c r="G84" s="42">
        <f>280+200</f>
        <v/>
      </c>
      <c r="H84" s="43" t="n"/>
      <c r="I84" s="42" t="n"/>
      <c r="J84" s="41" t="inlineStr"/>
    </row>
    <row r="85" ht="28" customHeight="1">
      <c r="A85" s="24" t="n"/>
      <c r="B85" s="34" t="n">
        <v>67</v>
      </c>
      <c r="C85" s="35" t="inlineStr">
        <is>
          <t>保运及培训</t>
        </is>
      </c>
      <c r="D85" s="35" t="inlineStr">
        <is>
          <t>7×24h运维团队驻场保运30天+运行操作培训+故障处理培训+竣工资料</t>
        </is>
      </c>
      <c r="E85" s="34" t="n">
        <v>1</v>
      </c>
      <c r="F85" s="34" t="inlineStr">
        <is>
          <t>项</t>
        </is>
      </c>
      <c r="G85" s="36" t="n">
        <v>50</v>
      </c>
      <c r="H85" s="37" t="n"/>
      <c r="I85" s="36" t="n"/>
      <c r="J85" s="35" t="inlineStr"/>
    </row>
    <row r="86" ht="28" customHeight="1">
      <c r="A86" s="24" t="n"/>
      <c r="B86" s="48" t="inlineStr">
        <is>
          <t>十四</t>
        </is>
      </c>
      <c r="C86" s="49" t="inlineStr">
        <is>
          <t>设计及其他费用</t>
        </is>
      </c>
      <c r="D86" s="49" t="n"/>
      <c r="E86" s="49" t="n"/>
      <c r="F86" s="49" t="n"/>
      <c r="G86" s="50">
        <f>SUM(G87:G98)</f>
        <v/>
      </c>
      <c r="H86" s="51" t="n"/>
      <c r="I86" s="50" t="n"/>
      <c r="J86" s="49" t="n"/>
    </row>
    <row r="87" ht="28" customHeight="1">
      <c r="A87" s="24" t="n"/>
      <c r="B87" s="34" t="n">
        <v>68</v>
      </c>
      <c r="C87" s="35" t="inlineStr">
        <is>
          <t>可研费</t>
        </is>
      </c>
      <c r="D87" s="35" t="inlineStr">
        <is>
          <t>预可研+申报资料+可研+规划图</t>
        </is>
      </c>
      <c r="E87" s="34" t="n">
        <v>1</v>
      </c>
      <c r="F87" s="34" t="inlineStr">
        <is>
          <t>项</t>
        </is>
      </c>
      <c r="G87" s="36" t="n">
        <v>0</v>
      </c>
      <c r="H87" s="37" t="n"/>
      <c r="I87" s="36" t="n"/>
      <c r="J87" s="35" t="inlineStr"/>
    </row>
    <row r="88" ht="28" customHeight="1">
      <c r="A88" s="24" t="n"/>
      <c r="B88" s="34" t="n">
        <v>68.09999999999999</v>
      </c>
      <c r="C88" s="35" t="inlineStr">
        <is>
          <t>预可研+申报</t>
        </is>
      </c>
      <c r="D88" s="35" t="inlineStr">
        <is>
          <t>预可研+申报</t>
        </is>
      </c>
      <c r="E88" s="34" t="n">
        <v>1</v>
      </c>
      <c r="F88" s="34" t="inlineStr">
        <is>
          <t>项</t>
        </is>
      </c>
      <c r="G88" s="36" t="n">
        <v>30</v>
      </c>
      <c r="H88" s="37" t="n">
        <v>30</v>
      </c>
      <c r="I88" s="53" t="inlineStr">
        <is>
          <t>成都恒华电力科技咨询有限责任公司</t>
        </is>
      </c>
      <c r="J88" s="35" t="n"/>
    </row>
    <row r="89" ht="28" customHeight="1">
      <c r="A89" s="24" t="n"/>
      <c r="B89" s="34" t="n">
        <v>68.2</v>
      </c>
      <c r="C89" s="35" t="inlineStr">
        <is>
          <t>可研+规划图</t>
        </is>
      </c>
      <c r="D89" s="35" t="inlineStr">
        <is>
          <t>可研+规划图</t>
        </is>
      </c>
      <c r="E89" s="34" t="n">
        <v>1</v>
      </c>
      <c r="F89" s="34" t="inlineStr">
        <is>
          <t>项</t>
        </is>
      </c>
      <c r="G89" s="36" t="n">
        <v>50</v>
      </c>
      <c r="H89" s="37" t="n">
        <v>50</v>
      </c>
      <c r="I89" s="53" t="inlineStr">
        <is>
          <t>成都恒华电力科技咨询有限责任公司</t>
        </is>
      </c>
      <c r="J89" s="35" t="n"/>
    </row>
    <row r="90" ht="28" customHeight="1">
      <c r="A90" s="24" t="n"/>
      <c r="B90" s="34" t="n">
        <v>69</v>
      </c>
      <c r="C90" s="35" t="inlineStr">
        <is>
          <t>勘察设计费</t>
        </is>
      </c>
      <c r="D90" s="35" t="inlineStr">
        <is>
          <t>初设+概算+施工图（全专业）+竣工图+地勘（8孔20~30m）</t>
        </is>
      </c>
      <c r="E90" s="34" t="n">
        <v>1</v>
      </c>
      <c r="F90" s="34" t="inlineStr">
        <is>
          <t>项</t>
        </is>
      </c>
      <c r="G90" s="36">
        <f>80+100</f>
        <v/>
      </c>
      <c r="H90" s="37" t="n">
        <v>80</v>
      </c>
      <c r="I90" s="53" t="inlineStr">
        <is>
          <t>四川晟泰电力工程咨询有限公司</t>
        </is>
      </c>
      <c r="J90" s="35" t="inlineStr"/>
    </row>
    <row r="91" ht="28" customHeight="1">
      <c r="A91" s="24" t="n"/>
      <c r="B91" s="34" t="n">
        <v>70</v>
      </c>
      <c r="C91" s="35" t="inlineStr">
        <is>
          <t>技术专题编制费</t>
        </is>
      </c>
      <c r="D91" s="35" t="inlineStr">
        <is>
          <t>环评+水保+安评+稳评+职评+能评+地灾+矿压 八大专篇编制+评审</t>
        </is>
      </c>
      <c r="E91" s="34" t="n">
        <v>1</v>
      </c>
      <c r="F91" s="34" t="inlineStr">
        <is>
          <t>项</t>
        </is>
      </c>
      <c r="G91" s="36" t="n">
        <v>60</v>
      </c>
      <c r="H91" s="37" t="n"/>
      <c r="I91" s="36" t="n"/>
      <c r="J91" s="35" t="inlineStr"/>
    </row>
    <row r="92" ht="28" customHeight="1">
      <c r="A92" s="24" t="n"/>
      <c r="B92" s="34" t="n">
        <v>70.09999999999999</v>
      </c>
      <c r="C92" s="35" t="inlineStr">
        <is>
          <t>外线专篇</t>
        </is>
      </c>
      <c r="D92" s="35" t="n"/>
      <c r="E92" s="34" t="n">
        <v>1</v>
      </c>
      <c r="F92" s="34" t="inlineStr">
        <is>
          <t>项</t>
        </is>
      </c>
      <c r="G92" s="36" t="n"/>
      <c r="H92" s="37" t="n">
        <v>5.18</v>
      </c>
      <c r="I92" s="53" t="inlineStr">
        <is>
          <t>四川熙泰荣科技发展有限公司</t>
        </is>
      </c>
      <c r="J92" s="35" t="n"/>
    </row>
    <row r="93" ht="28" customHeight="1">
      <c r="A93" s="24" t="n"/>
      <c r="B93" s="34" t="n">
        <v>70.09999999999999</v>
      </c>
      <c r="C93" s="35" t="inlineStr">
        <is>
          <t>储能专篇</t>
        </is>
      </c>
      <c r="D93" s="35" t="n"/>
      <c r="E93" s="34" t="n">
        <v>1</v>
      </c>
      <c r="F93" s="34" t="inlineStr">
        <is>
          <t>项</t>
        </is>
      </c>
      <c r="G93" s="36" t="n"/>
      <c r="H93" s="37" t="n">
        <v>34.6</v>
      </c>
      <c r="I93" s="53" t="inlineStr">
        <is>
          <t>四川熙泰荣科技发展有限公司</t>
        </is>
      </c>
      <c r="J93" s="35" t="n"/>
    </row>
    <row r="94" ht="28" customHeight="1">
      <c r="A94" s="24" t="n"/>
      <c r="B94" s="34" t="n">
        <v>71</v>
      </c>
      <c r="C94" s="35" t="inlineStr">
        <is>
          <t>工程监理费</t>
        </is>
      </c>
      <c r="D94" s="35" t="inlineStr">
        <is>
          <t>总监1+专监2+安全监理1；8个月</t>
        </is>
      </c>
      <c r="E94" s="34" t="n">
        <v>1</v>
      </c>
      <c r="F94" s="34" t="inlineStr">
        <is>
          <t>项</t>
        </is>
      </c>
      <c r="G94" s="36" t="n">
        <v>80</v>
      </c>
      <c r="H94" s="37" t="n"/>
      <c r="I94" s="36" t="n"/>
      <c r="J94" s="35" t="inlineStr"/>
    </row>
    <row r="95" ht="28" customHeight="1">
      <c r="A95" s="24" t="n"/>
      <c r="B95" s="34" t="n">
        <v>72</v>
      </c>
      <c r="C95" s="35" t="inlineStr">
        <is>
          <t>项目管理费</t>
        </is>
      </c>
      <c r="D95" s="35" t="inlineStr">
        <is>
          <t>现场管理4人+办公+差旅+通信+资料归档</t>
        </is>
      </c>
      <c r="E95" s="34" t="n">
        <v>1</v>
      </c>
      <c r="F95" s="34" t="inlineStr">
        <is>
          <t>项</t>
        </is>
      </c>
      <c r="G95" s="36" t="n">
        <v>150</v>
      </c>
      <c r="H95" s="37" t="n"/>
      <c r="I95" s="36" t="n"/>
      <c r="J95" s="35" t="inlineStr"/>
    </row>
    <row r="96" ht="28" customHeight="1">
      <c r="A96" s="24" t="n"/>
      <c r="B96" s="34" t="n">
        <v>72.09999999999999</v>
      </c>
      <c r="C96" s="35" t="inlineStr">
        <is>
          <t>项目管理费</t>
        </is>
      </c>
      <c r="D96" s="35" t="inlineStr">
        <is>
          <t>项目管理费</t>
        </is>
      </c>
      <c r="E96" s="34" t="n">
        <v>1</v>
      </c>
      <c r="F96" s="34" t="inlineStr">
        <is>
          <t>项</t>
        </is>
      </c>
      <c r="G96" s="36" t="n"/>
      <c r="H96" s="37" t="n">
        <v>3.5</v>
      </c>
      <c r="I96" s="36" t="n"/>
      <c r="J96" s="35" t="n"/>
    </row>
    <row r="97" ht="28" customHeight="1">
      <c r="A97" s="24" t="n"/>
      <c r="B97" s="34" t="n">
        <v>72.2</v>
      </c>
      <c r="C97" s="35" t="n"/>
      <c r="D97" s="35" t="n"/>
      <c r="E97" s="34" t="n">
        <v>1</v>
      </c>
      <c r="F97" s="34" t="inlineStr">
        <is>
          <t>项</t>
        </is>
      </c>
      <c r="G97" s="36" t="n"/>
      <c r="H97" s="37" t="n"/>
      <c r="I97" s="45" t="n"/>
      <c r="J97" s="35" t="n"/>
    </row>
    <row r="98">
      <c r="A98" s="24" t="n"/>
      <c r="B98" s="34" t="n">
        <v>73</v>
      </c>
      <c r="C98" s="35" t="inlineStr">
        <is>
          <t>不可预见费</t>
        </is>
      </c>
      <c r="D98" s="35" t="inlineStr">
        <is>
          <t>设计变更+现场签证+材料价差+不可预见地质+政策变化</t>
        </is>
      </c>
      <c r="E98" s="34" t="n">
        <v>1</v>
      </c>
      <c r="F98" s="34" t="inlineStr">
        <is>
          <t>项</t>
        </is>
      </c>
      <c r="G98" s="45" t="n">
        <v>250</v>
      </c>
      <c r="H98" s="45" t="n"/>
      <c r="I98" s="45" t="n"/>
      <c r="J98" s="35" t="inlineStr"/>
    </row>
    <row r="99">
      <c r="A99" s="24" t="n"/>
      <c r="B99" s="54" t="n">
        <v>73.09999999999999</v>
      </c>
      <c r="C99" s="55" t="inlineStr">
        <is>
          <t>地勘测点</t>
        </is>
      </c>
      <c r="D99" s="56" t="inlineStr">
        <is>
          <t>勘测设计外购挖机及水费</t>
        </is>
      </c>
      <c r="E99" s="54" t="n">
        <v>1</v>
      </c>
      <c r="F99" s="54" t="inlineStr">
        <is>
          <t>项</t>
        </is>
      </c>
      <c r="G99" s="57" t="n"/>
      <c r="H99" s="58" t="n">
        <v>0.76</v>
      </c>
      <c r="I99" s="59" t="inlineStr">
        <is>
          <t>四川科特空间科技有限公司</t>
        </is>
      </c>
      <c r="J99" s="56" t="n"/>
    </row>
    <row r="100">
      <c r="A100" s="24" t="n"/>
      <c r="B100" s="41" t="n"/>
      <c r="C100" s="41" t="n"/>
      <c r="D100" s="41" t="n"/>
      <c r="E100" s="41" t="n"/>
      <c r="F100" s="41" t="n"/>
      <c r="G100" s="60" t="n"/>
      <c r="H100" s="61" t="n"/>
      <c r="I100" s="60" t="n"/>
      <c r="J100" s="41" t="n"/>
    </row>
    <row r="101" ht="28" customHeight="1">
      <c r="A101" s="24" t="n"/>
      <c r="B101" s="48" t="inlineStr">
        <is>
          <t>合  计</t>
        </is>
      </c>
      <c r="C101" s="27" t="n"/>
      <c r="D101" s="35" t="n"/>
      <c r="E101" s="35" t="n"/>
      <c r="F101" s="35" t="n"/>
      <c r="G101" s="50">
        <f>G86+G80+G71+G66+G61+G55+G38+G35+G29+G25+G22+G12+G8+G4</f>
        <v/>
      </c>
      <c r="H101" s="51">
        <f>SUM(H4:H100)</f>
        <v/>
      </c>
      <c r="I101" s="50" t="n"/>
      <c r="J101" s="35" t="n"/>
    </row>
    <row r="102" ht="28" customHeight="1">
      <c r="A102" s="24" t="n"/>
      <c r="B102" s="48" t="inlineStr">
        <is>
          <t>十五</t>
        </is>
      </c>
      <c r="C102" s="49" t="inlineStr">
        <is>
          <t>外线回购费用</t>
        </is>
      </c>
      <c r="D102" s="49" t="n"/>
      <c r="E102" s="49" t="n"/>
      <c r="F102" s="49" t="n"/>
      <c r="G102" s="50" t="n">
        <v>500</v>
      </c>
      <c r="H102" s="51">
        <f>SUM(H103:H106)</f>
        <v/>
      </c>
      <c r="I102" s="62" t="n"/>
      <c r="J102" s="49" t="n"/>
    </row>
    <row r="103" ht="28" customHeight="1">
      <c r="A103" s="24" t="n"/>
      <c r="B103" s="34" t="n">
        <v>74</v>
      </c>
      <c r="C103" s="35" t="inlineStr">
        <is>
          <t>可研+设计</t>
        </is>
      </c>
      <c r="D103" s="35" t="inlineStr">
        <is>
          <t>可研+设计</t>
        </is>
      </c>
      <c r="E103" s="34" t="n">
        <v>1</v>
      </c>
      <c r="F103" s="34" t="inlineStr">
        <is>
          <t>项</t>
        </is>
      </c>
      <c r="G103" s="36" t="n">
        <v>0</v>
      </c>
      <c r="H103" s="37" t="n">
        <v>28</v>
      </c>
      <c r="I103" s="45" t="n"/>
      <c r="J103" s="35" t="inlineStr"/>
    </row>
    <row r="104" ht="28" customHeight="1">
      <c r="A104" s="24" t="n"/>
      <c r="B104" s="34" t="n">
        <v>75</v>
      </c>
      <c r="C104" s="35" t="inlineStr">
        <is>
          <t>报告编制服务</t>
        </is>
      </c>
      <c r="D104" s="35" t="inlineStr">
        <is>
          <t>线路不可避让永久基本农田报告编制服务</t>
        </is>
      </c>
      <c r="E104" s="34" t="n">
        <v>1</v>
      </c>
      <c r="F104" s="34" t="inlineStr">
        <is>
          <t>项</t>
        </is>
      </c>
      <c r="G104" s="36" t="n">
        <v>0</v>
      </c>
      <c r="H104" s="37" t="n">
        <v>4.5</v>
      </c>
      <c r="I104" s="63" t="inlineStr">
        <is>
          <t>四川科特空间科技有限公司</t>
        </is>
      </c>
      <c r="J104" s="35" t="n"/>
    </row>
    <row r="105">
      <c r="A105" s="24" t="n"/>
      <c r="B105" s="64" t="n">
        <v>76</v>
      </c>
      <c r="C105" s="55" t="inlineStr">
        <is>
          <t>咨询服务类外购</t>
        </is>
      </c>
      <c r="D105" s="55" t="inlineStr">
        <is>
          <t>送出线路核准报告编制服务</t>
        </is>
      </c>
      <c r="E105" s="64" t="n">
        <v>1</v>
      </c>
      <c r="F105" s="64" t="inlineStr">
        <is>
          <t>项</t>
        </is>
      </c>
      <c r="G105" s="65" t="n">
        <v>0</v>
      </c>
      <c r="H105" s="65" t="n">
        <v>6.4</v>
      </c>
      <c r="I105" s="66" t="inlineStr">
        <is>
          <t>四川安能基节能科技有限公司</t>
        </is>
      </c>
      <c r="J105" s="55" t="n"/>
    </row>
    <row r="106">
      <c r="A106" s="24" t="n"/>
      <c r="B106" s="64" t="n">
        <v>77</v>
      </c>
      <c r="C106" s="55" t="inlineStr">
        <is>
          <t>勘察设计费</t>
        </is>
      </c>
      <c r="D106" s="55" t="inlineStr">
        <is>
          <t>初设+概算+施工图（全专业）+竣工图+地勘（8孔20~30m）</t>
        </is>
      </c>
      <c r="E106" s="64" t="n">
        <v>1</v>
      </c>
      <c r="F106" s="64" t="inlineStr">
        <is>
          <t>项</t>
        </is>
      </c>
      <c r="G106" s="65" t="n">
        <v>0</v>
      </c>
      <c r="H106" s="65" t="n">
        <v>15</v>
      </c>
      <c r="I106" s="66" t="inlineStr">
        <is>
          <t>泸州市宇众金属回收公司</t>
        </is>
      </c>
      <c r="J106" s="55" t="inlineStr"/>
    </row>
    <row r="107">
      <c r="A107" s="38" t="n"/>
      <c r="B107" s="38" t="n"/>
      <c r="C107" s="38" t="n"/>
      <c r="D107" s="38" t="n"/>
      <c r="E107" s="38" t="n"/>
      <c r="F107" s="38" t="n"/>
      <c r="G107" s="38" t="n"/>
      <c r="H107" s="38" t="n"/>
      <c r="I107" s="38" t="n"/>
      <c r="J107" s="38" t="n"/>
    </row>
  </sheetData>
  <mergeCells count="2">
    <mergeCell ref="B101:C101"/>
    <mergeCell ref="B2:J2"/>
  </mergeCells>
  <pageMargins left="0.3" right="0.3" top="1" bottom="1" header="0.5" footer="0.5"/>
  <pageSetup orientation="landscape" paperSize="1" fitToHeight="0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2026-07-30T03:25:00Z</dcterms:created>
  <dcterms:modified xmlns:dcterms="http://purl.org/dc/terms/" xmlns:xsi="http://www.w3.org/2001/XMLSchema-instance" xsi:type="dcterms:W3CDTF">2026-07-31T02:25:42Z</dcterms:modified>
  <cp:lastModifiedBy>徐徐</cp:lastModifiedBy>
</cp:coreProperties>
</file>

<file path=docProps/custom.xml><?xml version="1.0" encoding="utf-8"?>
<Properties xmlns="http://schemas.openxmlformats.org/officeDocument/2006/custom-properties">
  <property name="AIGC" fmtid="{D5CDD505-2E9C-101B-9397-08002B2CF9AE}" pid="2">
    <vt:lpwstr xmlns:vt="http://schemas.openxmlformats.org/officeDocument/2006/docPropsVTypes">{"Label": "1", "ContentProducer": "001191320114777023172010000", "ProduceID": "voiceassistant-5200d16ae8cdf155", "ReservedCode1": "", "ContentPropagator": "001191320114777023172010000", "PropagateID": "voiceassistant-5200d16ae8cdf155"}</vt:lpwstr>
  </property>
  <property name="ICV" fmtid="{D5CDD505-2E9C-101B-9397-08002B2CF9AE}" pid="3">
    <vt:lpwstr xmlns:vt="http://schemas.openxmlformats.org/officeDocument/2006/docPropsVTypes">0FF50160CF64492386AB14B2663DE02E_13</vt:lpwstr>
  </property>
  <property name="KSOProductBuildVer" fmtid="{D5CDD505-2E9C-101B-9397-08002B2CF9AE}" pid="4">
    <vt:lpwstr xmlns:vt="http://schemas.openxmlformats.org/officeDocument/2006/docPropsVTypes">2052-12.1.0.28043</vt:lpwstr>
  </property>
  <property name="CalculationRule" fmtid="{D5CDD505-2E9C-101B-9397-08002B2CF9AE}" pid="5">
    <vt:i4 xmlns:vt="http://schemas.openxmlformats.org/officeDocument/2006/docPropsVTypes">0</vt:i4>
  </property>
</Properties>
</file>